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880" tabRatio="882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  <sheet name="tabel 8" sheetId="8" r:id="rId8"/>
    <sheet name="tabel 9" sheetId="9" r:id="rId9"/>
    <sheet name="tabel 10" sheetId="10" r:id="rId10"/>
    <sheet name="tabel 11" sheetId="11" r:id="rId11"/>
    <sheet name="tabel 12" sheetId="12" r:id="rId12"/>
    <sheet name="tabel 13" sheetId="13" r:id="rId13"/>
    <sheet name="tabel 14" sheetId="14" r:id="rId14"/>
    <sheet name="tabel 15" sheetId="15" r:id="rId15"/>
    <sheet name="tabel 16" sheetId="16" r:id="rId16"/>
    <sheet name="tabel 17" sheetId="17" r:id="rId17"/>
    <sheet name="tabel 18" sheetId="18" r:id="rId18"/>
    <sheet name="tabel 19" sheetId="19" r:id="rId19"/>
    <sheet name="tabel 20" sheetId="20" r:id="rId20"/>
    <sheet name="tabel 21" sheetId="21" r:id="rId21"/>
    <sheet name="tabel 22" sheetId="22" r:id="rId22"/>
    <sheet name="tabel 23" sheetId="23" r:id="rId23"/>
    <sheet name="tabel 24" sheetId="24" r:id="rId24"/>
    <sheet name="tabel 25" sheetId="25" r:id="rId25"/>
    <sheet name="tabel 26" sheetId="26" r:id="rId26"/>
    <sheet name="tabel 27" sheetId="27" r:id="rId27"/>
    <sheet name="tabel 28" sheetId="28" r:id="rId28"/>
    <sheet name="tabel 29" sheetId="29" r:id="rId29"/>
    <sheet name="tabel 30" sheetId="30" r:id="rId30"/>
    <sheet name="tabel 31" sheetId="31" r:id="rId31"/>
    <sheet name="tabel 32" sheetId="32" r:id="rId32"/>
    <sheet name="tabel 33" sheetId="33" r:id="rId33"/>
  </sheets>
  <definedNames/>
  <calcPr fullCalcOnLoad="1"/>
</workbook>
</file>

<file path=xl/comments1.xml><?xml version="1.0" encoding="utf-8"?>
<comments xmlns="http://schemas.openxmlformats.org/spreadsheetml/2006/main">
  <authors>
    <author>BV/IT/IS</author>
  </authors>
  <commentList>
    <comment ref="H24" authorId="0">
      <text>
        <r>
          <rPr>
            <b/>
            <sz val="8"/>
            <rFont val="Tahoma"/>
            <family val="0"/>
          </rPr>
          <t>2771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Toevoeging opschrift voorkolom. Deze staat niet in het origineel vermeld.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BV/IT/IS</author>
  </authors>
  <commentList>
    <comment ref="L4" authorId="0">
      <text>
        <r>
          <rPr>
            <b/>
            <sz val="8"/>
            <rFont val="Tahoma"/>
            <family val="0"/>
          </rPr>
          <t>Deze kolomtitel is weggevallen en is slecht leesbaar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>Deze kolom is deels weggevallen en is slecht leesbaar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BV/IT/IS</author>
  </authors>
  <commentList>
    <comment ref="U4" authorId="0">
      <text>
        <r>
          <rPr>
            <b/>
            <sz val="8"/>
            <rFont val="Tahoma"/>
            <family val="0"/>
          </rPr>
          <t>Deze kolom is weggevallen.</t>
        </r>
        <r>
          <rPr>
            <sz val="8"/>
            <rFont val="Tahoma"/>
            <family val="0"/>
          </rPr>
          <t xml:space="preserve">
</t>
        </r>
      </text>
    </comment>
    <comment ref="AI3" authorId="0">
      <text>
        <r>
          <rPr>
            <sz val="8"/>
            <rFont val="Tahoma"/>
            <family val="0"/>
          </rPr>
          <t xml:space="preserve">Kolommen bevatten de totalen per categorie (Ongeh., Geh., Wed.) per provincie. Deze kunnen hier niet worden weergegeven, aangezien kolommen ontbreken.
</t>
        </r>
      </text>
    </comment>
  </commentList>
</comments>
</file>

<file path=xl/comments20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Eigen toevoeging opschrift voorkolom. Deze staat niet vermeld in het origineel.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toevoeging opschrift voorkolom. Deze is niet vermeld in het origineel.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opschrift van voorkolom. Deze staat niet vermeld in het origineel.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opschrift van voorkolom. Niet aanwezig in het origineel.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BV/IT/IS</author>
  </authors>
  <commentList>
    <comment ref="B3" authorId="0">
      <text>
        <r>
          <rPr>
            <b/>
            <sz val="8"/>
            <rFont val="Tahoma"/>
            <family val="0"/>
          </rPr>
          <t>Ingevoegde opschrift van voorkolom. Niet aanwezig in het origineel.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BV/IT/IS</author>
  </authors>
  <commentList>
    <comment ref="P5" authorId="0">
      <text>
        <r>
          <rPr>
            <b/>
            <sz val="8"/>
            <rFont val="Tahoma"/>
            <family val="0"/>
          </rPr>
          <t>De kolomopschrift en de bijbehorende getallen zijn grotendeels weggevallen.  De vermoedelijke tekst is weergegeven</t>
        </r>
        <r>
          <rPr>
            <sz val="8"/>
            <rFont val="Tahoma"/>
            <family val="0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0"/>
          </rPr>
          <t>Een groot deel van het opschrift van een of meerdere kolommen hiervoor is ook weggevallen.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Ingevoegde opschrift voorkolom. Niet aanwezig in het origineel.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Ingevoegde opschrift voorkolom. Niet aanwezig in het origineel.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opschriften van voorkolommen. Zijn niet vermeld in het origineel.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1 of meerdere kolommen voor deze kolom zijn weggevallen.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In het midden is tekst weggevallen.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BV/IT/IS</author>
  </authors>
  <commentList>
    <comment ref="D3" authorId="0">
      <text>
        <r>
          <rPr>
            <sz val="8"/>
            <rFont val="Tahoma"/>
            <family val="0"/>
          </rPr>
          <t xml:space="preserve">opschriften van voorkolommen zijn ingevoegd. Staan niet vermeld in het origineel.
</t>
        </r>
      </text>
    </comment>
    <comment ref="Q5" authorId="0">
      <text>
        <r>
          <rPr>
            <sz val="8"/>
            <rFont val="Tahoma"/>
            <family val="0"/>
          </rPr>
          <t xml:space="preserve">opschrift kolom is weggevallen.
</t>
        </r>
      </text>
    </comment>
  </commentList>
</comments>
</file>

<file path=xl/comments32.xml><?xml version="1.0" encoding="utf-8"?>
<comments xmlns="http://schemas.openxmlformats.org/spreadsheetml/2006/main">
  <authors>
    <author>BV/IT/IS</author>
  </authors>
  <commentList>
    <comment ref="V3" authorId="0">
      <text>
        <r>
          <rPr>
            <b/>
            <sz val="8"/>
            <rFont val="Tahoma"/>
            <family val="0"/>
          </rPr>
          <t>Hierna zijn de kolommen Weduwenaars en Weduwen weggevallen.</t>
        </r>
        <r>
          <rPr>
            <sz val="8"/>
            <rFont val="Tahoma"/>
            <family val="0"/>
          </rPr>
          <t xml:space="preserve">
</t>
        </r>
      </text>
    </comment>
    <comment ref="Z6" authorId="0">
      <text>
        <r>
          <rPr>
            <b/>
            <sz val="8"/>
            <rFont val="Tahoma"/>
            <family val="0"/>
          </rPr>
          <t>Deze kolom is weggevallen.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rest van de tekst is weggevallen.</t>
        </r>
        <r>
          <rPr>
            <sz val="8"/>
            <rFont val="Tahoma"/>
            <family val="0"/>
          </rPr>
          <t xml:space="preserve">
</t>
        </r>
      </text>
    </comment>
    <comment ref="K97" authorId="0">
      <text>
        <r>
          <rPr>
            <sz val="8"/>
            <rFont val="Tahoma"/>
            <family val="0"/>
          </rPr>
          <t xml:space="preserve">tekst van bijbehorende noot is grotendeels weggevallen.
</t>
        </r>
      </text>
    </comment>
  </commentList>
</comments>
</file>

<file path=xl/comments33.xml><?xml version="1.0" encoding="utf-8"?>
<comments xmlns="http://schemas.openxmlformats.org/spreadsheetml/2006/main">
  <authors>
    <author>BV/IT/IS</author>
  </authors>
  <commentList>
    <comment ref="P3" authorId="0">
      <text>
        <r>
          <rPr>
            <b/>
            <sz val="8"/>
            <rFont val="Tahoma"/>
            <family val="0"/>
          </rPr>
          <t>kolom weduwen is weggevallen.</t>
        </r>
        <r>
          <rPr>
            <sz val="8"/>
            <rFont val="Tahoma"/>
            <family val="0"/>
          </rPr>
          <t xml:space="preserve">
</t>
        </r>
      </text>
    </comment>
    <comment ref="T4" authorId="0">
      <text>
        <r>
          <rPr>
            <b/>
            <sz val="8"/>
            <rFont val="Tahoma"/>
            <family val="0"/>
          </rPr>
          <t>kolom ongehuwden is weggevallen.</t>
        </r>
      </text>
    </comment>
    <comment ref="K96" authorId="0">
      <text>
        <r>
          <rPr>
            <b/>
            <sz val="8"/>
            <rFont val="Tahoma"/>
            <family val="0"/>
          </rPr>
          <t>66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NIWI computer</author>
    <author>BV/IT/IS</author>
  </authors>
  <commentList>
    <comment ref="I200" authorId="0">
      <text>
        <r>
          <rPr>
            <b/>
            <sz val="8"/>
            <rFont val="Tahoma"/>
            <family val="0"/>
          </rPr>
          <t>4843</t>
        </r>
        <r>
          <rPr>
            <sz val="8"/>
            <rFont val="Tahoma"/>
            <family val="0"/>
          </rPr>
          <t xml:space="preserve">
</t>
        </r>
      </text>
    </comment>
    <comment ref="J255" authorId="0">
      <text>
        <r>
          <rPr>
            <b/>
            <sz val="8"/>
            <rFont val="Tahoma"/>
            <family val="0"/>
          </rPr>
          <t>385</t>
        </r>
        <r>
          <rPr>
            <sz val="8"/>
            <rFont val="Tahoma"/>
            <family val="0"/>
          </rPr>
          <t xml:space="preserve">
</t>
        </r>
      </text>
    </comment>
    <comment ref="I384" authorId="1">
      <text>
        <r>
          <rPr>
            <b/>
            <sz val="8"/>
            <rFont val="Tahoma"/>
            <family val="0"/>
          </rPr>
          <t>22002</t>
        </r>
        <r>
          <rPr>
            <sz val="8"/>
            <rFont val="Tahoma"/>
            <family val="0"/>
          </rPr>
          <t xml:space="preserve">
</t>
        </r>
      </text>
    </comment>
    <comment ref="J384" authorId="1">
      <text>
        <r>
          <rPr>
            <b/>
            <sz val="8"/>
            <rFont val="Tahoma"/>
            <family val="0"/>
          </rPr>
          <t>2771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<sst xmlns="http://schemas.openxmlformats.org/spreadsheetml/2006/main" count="6657" uniqueCount="1135">
  <si>
    <t>Telling</t>
  </si>
  <si>
    <t>Tabel</t>
  </si>
  <si>
    <t>Pagina links</t>
  </si>
  <si>
    <t>Pagina rechts</t>
  </si>
  <si>
    <t>Provincie</t>
  </si>
  <si>
    <t>Image nr</t>
  </si>
  <si>
    <t>VT</t>
  </si>
  <si>
    <t>ZH</t>
  </si>
  <si>
    <t>Hospitalen en burgerlijke gasthuizen ter verpleging van krijgs- en zeelieden</t>
  </si>
  <si>
    <t>Gemeente</t>
  </si>
  <si>
    <t>Wijk</t>
  </si>
  <si>
    <t>Mannen</t>
  </si>
  <si>
    <t>Geheele bevolking</t>
  </si>
  <si>
    <t>Burgers</t>
  </si>
  <si>
    <t>Krijgslieden</t>
  </si>
  <si>
    <t>Mariniers en zeelieden</t>
  </si>
  <si>
    <t>Mann.</t>
  </si>
  <si>
    <t>Vr.</t>
  </si>
  <si>
    <t>Staande armée</t>
  </si>
  <si>
    <t>Militiens</t>
  </si>
  <si>
    <t>Vaste corps</t>
  </si>
  <si>
    <t>Bergen op Zoom</t>
  </si>
  <si>
    <t>H</t>
  </si>
  <si>
    <t>03_01</t>
  </si>
  <si>
    <t>NB</t>
  </si>
  <si>
    <t>37_0009</t>
  </si>
  <si>
    <t>Breda</t>
  </si>
  <si>
    <t>D</t>
  </si>
  <si>
    <t>Grave</t>
  </si>
  <si>
    <t>B</t>
  </si>
  <si>
    <t>s Hertogenbosch</t>
  </si>
  <si>
    <t>C</t>
  </si>
  <si>
    <t>groot ziekengasthuis</t>
  </si>
  <si>
    <t>Totaal der provincie</t>
  </si>
  <si>
    <t>Apeldoorn</t>
  </si>
  <si>
    <t>GL</t>
  </si>
  <si>
    <t>Arnhem</t>
  </si>
  <si>
    <t>G</t>
  </si>
  <si>
    <t>Doesburg</t>
  </si>
  <si>
    <t>Harderwijk</t>
  </si>
  <si>
    <t>Nijmegen</t>
  </si>
  <si>
    <t>A</t>
  </si>
  <si>
    <t>Zutphen</t>
  </si>
  <si>
    <t>Brielle</t>
  </si>
  <si>
    <t>Delft</t>
  </si>
  <si>
    <t>Dordrecht</t>
  </si>
  <si>
    <t>Gorinchem</t>
  </si>
  <si>
    <t>Gouda</t>
  </si>
  <si>
    <t>F</t>
  </si>
  <si>
    <t>s Gravenhage</t>
  </si>
  <si>
    <t>Hellevoetsluis</t>
  </si>
  <si>
    <t>maritime ziekeninrigting</t>
  </si>
  <si>
    <t>Leiden</t>
  </si>
  <si>
    <t>Schoonhoven</t>
  </si>
  <si>
    <t>Woerden</t>
  </si>
  <si>
    <t>Amsterdam</t>
  </si>
  <si>
    <t>U</t>
  </si>
  <si>
    <t>NH</t>
  </si>
  <si>
    <t>Haarlem</t>
  </si>
  <si>
    <t>5</t>
  </si>
  <si>
    <t>Helder</t>
  </si>
  <si>
    <t>R. Willemsoord</t>
  </si>
  <si>
    <t>Hoorn</t>
  </si>
  <si>
    <t>Naarden</t>
  </si>
  <si>
    <t>Middelburg</t>
  </si>
  <si>
    <t>Q</t>
  </si>
  <si>
    <t>ZL</t>
  </si>
  <si>
    <t>Neuzen</t>
  </si>
  <si>
    <t>Vlissingen</t>
  </si>
  <si>
    <t>K</t>
  </si>
  <si>
    <t>Amersfoort</t>
  </si>
  <si>
    <t>E</t>
  </si>
  <si>
    <t>UT</t>
  </si>
  <si>
    <t>Utrecht</t>
  </si>
  <si>
    <t>Leeuwarden</t>
  </si>
  <si>
    <t>FR</t>
  </si>
  <si>
    <t>Deventer</t>
  </si>
  <si>
    <t>OV</t>
  </si>
  <si>
    <t>Kampen</t>
  </si>
  <si>
    <t>Groningen</t>
  </si>
  <si>
    <t>GR</t>
  </si>
  <si>
    <t>Maastricht</t>
  </si>
  <si>
    <t>LI</t>
  </si>
  <si>
    <t>Roermond</t>
  </si>
  <si>
    <t>Venlo</t>
  </si>
  <si>
    <t>Totaal van het rijk</t>
  </si>
  <si>
    <t>Indeling burgerlijke staat krijgs- en zeelieden</t>
  </si>
  <si>
    <t>Burgerlijke staat</t>
  </si>
  <si>
    <t>Zeelieden</t>
  </si>
  <si>
    <t>Getal</t>
  </si>
  <si>
    <t>Reden op 1000</t>
  </si>
  <si>
    <t>Ongehuwden</t>
  </si>
  <si>
    <t>37_0003</t>
  </si>
  <si>
    <t>Gehuwden</t>
  </si>
  <si>
    <t>Weduwnaars</t>
  </si>
  <si>
    <t>Indeeling der maréchaussées naar den ouderdom, het geboortejaar en den burgerlijken staat.</t>
  </si>
  <si>
    <t>Ouderdom</t>
  </si>
  <si>
    <t>Geboortejaar</t>
  </si>
  <si>
    <t>Noord-Brabant</t>
  </si>
  <si>
    <t>Zeeland</t>
  </si>
  <si>
    <t>Limburg</t>
  </si>
  <si>
    <t>Het Rijk</t>
  </si>
  <si>
    <t>Ongeh.</t>
  </si>
  <si>
    <t>Gehuwd</t>
  </si>
  <si>
    <t>Weduw.</t>
  </si>
  <si>
    <t>37_0015</t>
  </si>
  <si>
    <t>1845/44</t>
  </si>
  <si>
    <t>1843/42</t>
  </si>
  <si>
    <t>1842/41</t>
  </si>
  <si>
    <t>8141/40</t>
  </si>
  <si>
    <t>1840/39</t>
  </si>
  <si>
    <t>1838/37</t>
  </si>
  <si>
    <t>1837/36</t>
  </si>
  <si>
    <t>1836/35</t>
  </si>
  <si>
    <t>1832/31</t>
  </si>
  <si>
    <t>1830/29</t>
  </si>
  <si>
    <t>1827/26</t>
  </si>
  <si>
    <t>1821/20</t>
  </si>
  <si>
    <t>1820/19</t>
  </si>
  <si>
    <t>Totaal</t>
  </si>
  <si>
    <t>Bevolking bedelaarsgestichten</t>
  </si>
  <si>
    <t>Ommerschans</t>
  </si>
  <si>
    <t>Veenhuizen</t>
  </si>
  <si>
    <t>M</t>
  </si>
  <si>
    <t>V</t>
  </si>
  <si>
    <t>Dienstdoend personeel en hunne gezinnen</t>
  </si>
  <si>
    <t>37_0016</t>
  </si>
  <si>
    <t>Militaire huisgezinnen</t>
  </si>
  <si>
    <t>Arbeidersgezinnen</t>
  </si>
  <si>
    <t>Hoevenaars</t>
  </si>
  <si>
    <t>Bedelaars</t>
  </si>
  <si>
    <t>Weezen</t>
  </si>
  <si>
    <t>Hulpbehoevenden</t>
  </si>
  <si>
    <t>Bijzondere personen</t>
  </si>
  <si>
    <t>Indeling gevangenen naar geboorteplaats</t>
  </si>
  <si>
    <t>Geboren in:</t>
  </si>
  <si>
    <t>M /V</t>
  </si>
  <si>
    <t>Strafgevangenissen</t>
  </si>
  <si>
    <t>Huizen van verzekering en van arrest</t>
  </si>
  <si>
    <t>Huizen van bewaring</t>
  </si>
  <si>
    <t>Reden op de 1000</t>
  </si>
  <si>
    <t>de gemeente</t>
  </si>
  <si>
    <t>eene andere gem. binnen de prov.</t>
  </si>
  <si>
    <t>eene andere prov.</t>
  </si>
  <si>
    <t>eene der Ned. kolon.</t>
  </si>
  <si>
    <t>Duitschland</t>
  </si>
  <si>
    <t>België</t>
  </si>
  <si>
    <t>Engeland</t>
  </si>
  <si>
    <t>een ander vreemd land</t>
  </si>
  <si>
    <t>Indeling geboorteplaats krijgs- en zeelieden</t>
  </si>
  <si>
    <t>eene andere gemeente der provincie</t>
  </si>
  <si>
    <t>eene andere provincie</t>
  </si>
  <si>
    <t>eene Nederlandsche kolonie</t>
  </si>
  <si>
    <t>Indeling gevangenen burgerlijke staat</t>
  </si>
  <si>
    <t>Gescheiden van echt</t>
  </si>
  <si>
    <t>Gescheiden van tafel en bed</t>
  </si>
  <si>
    <t>Indeling gevangenen naar ouderdom</t>
  </si>
  <si>
    <t>Ambt Doetinchem (Mannen)</t>
  </si>
  <si>
    <t>Alkmaar (jongens)</t>
  </si>
  <si>
    <t>Montfoort (meisjes)</t>
  </si>
  <si>
    <t>Ongehuwd</t>
  </si>
  <si>
    <t>1859/58</t>
  </si>
  <si>
    <t>1858/57</t>
  </si>
  <si>
    <t>1857/56</t>
  </si>
  <si>
    <t>1856/55</t>
  </si>
  <si>
    <t>1855/54</t>
  </si>
  <si>
    <t>1854/53</t>
  </si>
  <si>
    <t>1853/52</t>
  </si>
  <si>
    <t>1852/51</t>
  </si>
  <si>
    <t>1851/50</t>
  </si>
  <si>
    <t>1850/49</t>
  </si>
  <si>
    <t>Indeling gevangenissen naar levenstijdperken</t>
  </si>
  <si>
    <t>0-</t>
  </si>
  <si>
    <t>10-</t>
  </si>
  <si>
    <t>16-</t>
  </si>
  <si>
    <t>18-</t>
  </si>
  <si>
    <t>23-</t>
  </si>
  <si>
    <t>50 jaren em daarboven</t>
  </si>
  <si>
    <t>Ouderdom onbekend</t>
  </si>
  <si>
    <t>Indeling kerkgenootschappen gevangenen</t>
  </si>
  <si>
    <t>Kerkgenootschappen</t>
  </si>
  <si>
    <t>M / V</t>
  </si>
  <si>
    <t>Ned. Hervormden</t>
  </si>
  <si>
    <t>Waalsch Herv.</t>
  </si>
  <si>
    <t>Schotsch Herv.</t>
  </si>
  <si>
    <t>Remonstranten</t>
  </si>
  <si>
    <t>Christelijk Geref.</t>
  </si>
  <si>
    <t>Doopsgezinden</t>
  </si>
  <si>
    <t>Evangelisch Luth.</t>
  </si>
  <si>
    <t>Herstelde Luth.</t>
  </si>
  <si>
    <t>Engelsch Presbyt.</t>
  </si>
  <si>
    <t>Roomsch Cathol.</t>
  </si>
  <si>
    <t>Oud-Roomschen</t>
  </si>
  <si>
    <t>Nederd. Israëlieten</t>
  </si>
  <si>
    <t>Onbekend</t>
  </si>
  <si>
    <t>Indeling kerkgenootschappen krijgs- en zeelieden</t>
  </si>
  <si>
    <t>Nederd. Hervormden</t>
  </si>
  <si>
    <t>Waalsch Hervormden</t>
  </si>
  <si>
    <t>Christelijk gereformeerden</t>
  </si>
  <si>
    <t>Evang.-Lutherschen</t>
  </si>
  <si>
    <t>Hersteld Lutherschen</t>
  </si>
  <si>
    <t>Anglicaansch Episcopalen</t>
  </si>
  <si>
    <t>Roomsch-Katholijken</t>
  </si>
  <si>
    <t>Israëliten. Nederduitsche</t>
  </si>
  <si>
    <t>Israëliten. Portugesche</t>
  </si>
  <si>
    <t>Indeling in levenstijdperk van krijgs- en zeelieden</t>
  </si>
  <si>
    <t>Krijgs- en zeelieden</t>
  </si>
  <si>
    <t>Beneden de 19 jaar</t>
  </si>
  <si>
    <t>Van 19 tot en met 23 j.</t>
  </si>
  <si>
    <t>Van 24 j. en daarboven</t>
  </si>
  <si>
    <t>Kazernen en standplaatsen der maréchaussées</t>
  </si>
  <si>
    <t xml:space="preserve">Provincie </t>
  </si>
  <si>
    <t>Maréchausées</t>
  </si>
  <si>
    <t>Vrouwen</t>
  </si>
  <si>
    <t>Alphen en Riel</t>
  </si>
  <si>
    <t>37_0010</t>
  </si>
  <si>
    <t>Aasten</t>
  </si>
  <si>
    <t>Bergeijk</t>
  </si>
  <si>
    <t>Bladel en Netersel</t>
  </si>
  <si>
    <t>Boxmeer</t>
  </si>
  <si>
    <t>Boxtel</t>
  </si>
  <si>
    <t>Eindhoven</t>
  </si>
  <si>
    <t>Geertruidenberg</t>
  </si>
  <si>
    <t>Gemert</t>
  </si>
  <si>
    <t>Heeze</t>
  </si>
  <si>
    <t>Helmond</t>
  </si>
  <si>
    <t>Heusden</t>
  </si>
  <si>
    <t>Hilvarenbeek</t>
  </si>
  <si>
    <t>Klundert</t>
  </si>
  <si>
    <t>Megen</t>
  </si>
  <si>
    <t>Oirschot</t>
  </si>
  <si>
    <t>Oss</t>
  </si>
  <si>
    <t>Oudenbosch</t>
  </si>
  <si>
    <t>Roozendaal</t>
  </si>
  <si>
    <t>Rijsbergen</t>
  </si>
  <si>
    <t>Ruephen en Sprundel</t>
  </si>
  <si>
    <t>Steenbergen</t>
  </si>
  <si>
    <t>Uden</t>
  </si>
  <si>
    <t>Veghel</t>
  </si>
  <si>
    <t>Waalwijk</t>
  </si>
  <si>
    <t>Woudrichem</t>
  </si>
  <si>
    <t>Zwaluwe (Hooge en Lage)</t>
  </si>
  <si>
    <t>Aardenburg</t>
  </si>
  <si>
    <t>Axel</t>
  </si>
  <si>
    <t>Cadzand</t>
  </si>
  <si>
    <t>Hontenisse</t>
  </si>
  <si>
    <t>Hulst</t>
  </si>
  <si>
    <t>Oostburg</t>
  </si>
  <si>
    <t>Philippine</t>
  </si>
  <si>
    <t>Sas van Gent</t>
  </si>
  <si>
    <t>Sluis</t>
  </si>
  <si>
    <t>Veere</t>
  </si>
  <si>
    <t>Westkapelle</t>
  </si>
  <si>
    <t>IJzendijke</t>
  </si>
  <si>
    <t>Beek</t>
  </si>
  <si>
    <t>Bergen</t>
  </si>
  <si>
    <t>Echt</t>
  </si>
  <si>
    <t>Eijsden</t>
  </si>
  <si>
    <t>Gennep</t>
  </si>
  <si>
    <t>Gulpen</t>
  </si>
  <si>
    <t>Heerlen</t>
  </si>
  <si>
    <t>Heijthuijsen</t>
  </si>
  <si>
    <t>Horst</t>
  </si>
  <si>
    <t>Kerkrade</t>
  </si>
  <si>
    <t>Kessel</t>
  </si>
  <si>
    <t>Sittard</t>
  </si>
  <si>
    <t>Thorn</t>
  </si>
  <si>
    <t>Vaals</t>
  </si>
  <si>
    <t>Valkenburg</t>
  </si>
  <si>
    <t>Weert</t>
  </si>
  <si>
    <t>Totaal van het Rijk</t>
  </si>
  <si>
    <t>Provincien</t>
  </si>
  <si>
    <t>Geboren in</t>
  </si>
  <si>
    <t>Israëliten</t>
  </si>
  <si>
    <t>De gemeente</t>
  </si>
  <si>
    <t>Eene andere gemeente binnen de provincie</t>
  </si>
  <si>
    <t>Eene andere provincie binnen het Rijk</t>
  </si>
  <si>
    <t>Eene der Nederlandsche kolonien</t>
  </si>
  <si>
    <t>Belgie</t>
  </si>
  <si>
    <t>Groot-Britannie en Ierland</t>
  </si>
  <si>
    <t>Een vreemd land</t>
  </si>
  <si>
    <t>Hervormden</t>
  </si>
  <si>
    <t>Christelijk Gereformeerden</t>
  </si>
  <si>
    <t>Evangelisch Lutherschen</t>
  </si>
  <si>
    <t>Roomsch Katholijken</t>
  </si>
  <si>
    <t>Oud Roomschen</t>
  </si>
  <si>
    <t>Neder-Duitsche</t>
  </si>
  <si>
    <t>Portugesche</t>
  </si>
  <si>
    <t>Waalsche</t>
  </si>
  <si>
    <t>37_0011</t>
  </si>
  <si>
    <t>Gelderland</t>
  </si>
  <si>
    <t>Zuid-Holland</t>
  </si>
  <si>
    <t>Noord-Holland</t>
  </si>
  <si>
    <t>Friesland</t>
  </si>
  <si>
    <t>Overijssel</t>
  </si>
  <si>
    <t>Drenthe</t>
  </si>
  <si>
    <t xml:space="preserve">Kazernen en verdere gebouwen, bewoond door personen, behoorende tot de landmagt. </t>
  </si>
  <si>
    <t>Plaats</t>
  </si>
  <si>
    <t>Kazernen en verdere gebouwen, bewoond door personen, behoorende tot de landmagt.</t>
  </si>
  <si>
    <t>Alem, Marem en Kessel</t>
  </si>
  <si>
    <t>Gewande. Fortwachtershuis</t>
  </si>
  <si>
    <t>B. Boschstraat</t>
  </si>
  <si>
    <t>Wachthuis, Boschpoort</t>
  </si>
  <si>
    <t>B. Steenbergsche straat</t>
  </si>
  <si>
    <t>Wachthuis aan de poort</t>
  </si>
  <si>
    <t>Kaz. Markiezenhof (inf.)</t>
  </si>
  <si>
    <t>Koornmarkt</t>
  </si>
  <si>
    <t>Kazerne (infanterie)</t>
  </si>
  <si>
    <t>Wachterswoning in de Waterschans</t>
  </si>
  <si>
    <t>Spuihuis aan de haven</t>
  </si>
  <si>
    <t>A. D.</t>
  </si>
  <si>
    <t>Wachthuis aan het arsenaal</t>
  </si>
  <si>
    <t>Wal. Blok stallen kazerne nº. 2 (kanonniers).</t>
  </si>
  <si>
    <t>Wal. Blok stallen kazerne nº. 3 (hussaren)</t>
  </si>
  <si>
    <t>Vijf zinnen. Garnizoensbakkerij (infanterie).</t>
  </si>
  <si>
    <t>Goudsbloemstraat. Kazerne voor geh. (inf.)</t>
  </si>
  <si>
    <t>Bergen op Zoom (vervolg)</t>
  </si>
  <si>
    <t>H. Wouwstraat</t>
  </si>
  <si>
    <t>Kazerne oude infirm. v geh. (inf.)</t>
  </si>
  <si>
    <t>37_0004</t>
  </si>
  <si>
    <t>H. Scholierstraat</t>
  </si>
  <si>
    <t>I. Pottestraat.</t>
  </si>
  <si>
    <t>Magazijn aan de Pottestraat</t>
  </si>
  <si>
    <t>G. Koornmarkt</t>
  </si>
  <si>
    <t>Wachthuis, Wouwpoort</t>
  </si>
  <si>
    <t>A. Nonneveld</t>
  </si>
  <si>
    <t>Piketstal (infanterie)</t>
  </si>
  <si>
    <t>Lange stallen (infanterie)</t>
  </si>
  <si>
    <t>A. Akkerstraat</t>
  </si>
  <si>
    <t>Hooge barakken voor geh. (inf.)</t>
  </si>
  <si>
    <t>A. Hoek Nonnenplein en Vingerhoedstraat</t>
  </si>
  <si>
    <t>Hooge huis (infanterie)</t>
  </si>
  <si>
    <t>A. Nonnenveld</t>
  </si>
  <si>
    <t>Kavalleriestal (hussaren)</t>
  </si>
  <si>
    <t>A. Mosterdveld</t>
  </si>
  <si>
    <t>Klooster-kazerne (infanterie)</t>
  </si>
  <si>
    <t>A. Oude Vest</t>
  </si>
  <si>
    <t>Magazijn van 't garn. nachtleger</t>
  </si>
  <si>
    <t>B. Gasthuisveld</t>
  </si>
  <si>
    <t>Pelmolen (infanterie)</t>
  </si>
  <si>
    <t>D. In 't Valkenberg</t>
  </si>
  <si>
    <t>Gebouw bij de garn. -bakkerij</t>
  </si>
  <si>
    <t>D. Kasteelplein</t>
  </si>
  <si>
    <t>Koninkl. Militaire Academie</t>
  </si>
  <si>
    <t>Gouvernementsgebouw</t>
  </si>
  <si>
    <t>Empel</t>
  </si>
  <si>
    <t>Fort Crevecoeur. Bevelhebberswoning</t>
  </si>
  <si>
    <t>Fijnaart c.a.</t>
  </si>
  <si>
    <t>Fort de Ruyter</t>
  </si>
  <si>
    <t>A. Haven</t>
  </si>
  <si>
    <t>Havenkazerne (infanterie)</t>
  </si>
  <si>
    <t>Militaire broodbakkerij</t>
  </si>
  <si>
    <t>B. Koestraat</t>
  </si>
  <si>
    <t>Stadsgebouw in gebruik v. geh. mil.</t>
  </si>
  <si>
    <t>C. Markt</t>
  </si>
  <si>
    <t>Marktkazerne</t>
  </si>
  <si>
    <t>Hoofdwacht</t>
  </si>
  <si>
    <t>B. Kazernestraat</t>
  </si>
  <si>
    <t>Noorderkazerne (infanterie)</t>
  </si>
  <si>
    <t>Zuiderkazerne</t>
  </si>
  <si>
    <t>Kazerne (artillerie)</t>
  </si>
  <si>
    <t>B. Groote Markt</t>
  </si>
  <si>
    <t>Hoofdwachthuis</t>
  </si>
  <si>
    <t>C. Brugstraat</t>
  </si>
  <si>
    <t>Wachthuis Brugpoort</t>
  </si>
  <si>
    <t>C. Achter de Marstal</t>
  </si>
  <si>
    <t>Klein arsenaal</t>
  </si>
  <si>
    <t>Avancewacht. Hampoort</t>
  </si>
  <si>
    <t>Ravalijn. Brugpoort</t>
  </si>
  <si>
    <t>Hedikhuizen</t>
  </si>
  <si>
    <t>Wachterswoning bij 't verdedigingswerk achter den hoogen Maasdijk</t>
  </si>
  <si>
    <t>Idem binnen 't verdedigingswerk, tegenover de Bernsche hoeve</t>
  </si>
  <si>
    <t>Mortelkazerne (hussaren en vesting-artill.)</t>
  </si>
  <si>
    <t>B.Orthenpoort</t>
  </si>
  <si>
    <t>Wachthuis</t>
  </si>
  <si>
    <t>B. Orthenpoort</t>
  </si>
  <si>
    <t>Fort Willem en Maria</t>
  </si>
  <si>
    <t>C. Tolbrugstraat</t>
  </si>
  <si>
    <t>Tolbrugkazerne (infanterie)</t>
  </si>
  <si>
    <t>E.Hinthamereinde</t>
  </si>
  <si>
    <t>Garnizoensbakkerij</t>
  </si>
  <si>
    <t>E.St. Jacobstraat</t>
  </si>
  <si>
    <t>Kazerne St. Jacob (infant.)</t>
  </si>
  <si>
    <t>E.St.Jacobs kerkhof</t>
  </si>
  <si>
    <t>Garniz. nachtl. magazijn</t>
  </si>
  <si>
    <t>E.Diepstraat</t>
  </si>
  <si>
    <t>Maagdendries</t>
  </si>
  <si>
    <t>E.Buiten de Hinthamerpoort</t>
  </si>
  <si>
    <t>G. Bredehaven</t>
  </si>
  <si>
    <t>Wachthuis den Boom</t>
  </si>
  <si>
    <t>G. Vruchterdijk</t>
  </si>
  <si>
    <t>Garnizoens apotheek</t>
  </si>
  <si>
    <t>H. Beerenwoudstraat</t>
  </si>
  <si>
    <t>Beerenwoudskazerne (inf.)</t>
  </si>
  <si>
    <t>Fort Isabella</t>
  </si>
  <si>
    <t>s Hertogenbosch (Vervolg)</t>
  </si>
  <si>
    <t>H. St. Janspoort</t>
  </si>
  <si>
    <t>H. De Walpoort</t>
  </si>
  <si>
    <t>Genie magazijn</t>
  </si>
  <si>
    <t>I. Vugterpoort</t>
  </si>
  <si>
    <t>I. Vughter</t>
  </si>
  <si>
    <t>Vugterpoort</t>
  </si>
  <si>
    <t>K. In het fort</t>
  </si>
  <si>
    <t>Wachterswoning</t>
  </si>
  <si>
    <t>N. Vischmarkt</t>
  </si>
  <si>
    <t>Z. Demert</t>
  </si>
  <si>
    <t>Vught</t>
  </si>
  <si>
    <t>Werken en Sleeuwijk</t>
  </si>
  <si>
    <t>Willemstad</t>
  </si>
  <si>
    <t>A. Havenkooi</t>
  </si>
  <si>
    <t>A. Kerkkring</t>
  </si>
  <si>
    <t>Kazerne (kanonniers)</t>
  </si>
  <si>
    <t>Fort genaamd Bovensluis</t>
  </si>
  <si>
    <t>Fort de Hel</t>
  </si>
  <si>
    <t>A. Hoogstraat</t>
  </si>
  <si>
    <t>A. Vissersdijk</t>
  </si>
  <si>
    <t>O</t>
  </si>
  <si>
    <t>B. Weerdjesstraat</t>
  </si>
  <si>
    <t>D. Ruiterstraat</t>
  </si>
  <si>
    <t>Woningen v.geh. mil (inf. en art.)</t>
  </si>
  <si>
    <t>D. Willemsplein</t>
  </si>
  <si>
    <t>Werkplaats</t>
  </si>
  <si>
    <t>E. Willemsplein</t>
  </si>
  <si>
    <t>Willemskazerne (infanterie)</t>
  </si>
  <si>
    <t>Willemskazerne (artillerie)</t>
  </si>
  <si>
    <t>E. Bovenbeekstraat</t>
  </si>
  <si>
    <t>kazerne (kavallerie)</t>
  </si>
  <si>
    <t>F. Beijerpoort</t>
  </si>
  <si>
    <t>Dibbetskazerne (inf. en artill.)</t>
  </si>
  <si>
    <t>F.Koningsplein</t>
  </si>
  <si>
    <t>Garnizoens nachtleger</t>
  </si>
  <si>
    <t>L. West Peterstraat</t>
  </si>
  <si>
    <t>Won. v. geh. mil (inf. en art.)</t>
  </si>
  <si>
    <t>L. Musschenberg</t>
  </si>
  <si>
    <t>Beest</t>
  </si>
  <si>
    <t>Fort genaamd bij Asperen</t>
  </si>
  <si>
    <t>Doesborgh</t>
  </si>
  <si>
    <t>C. Aapoortstraat</t>
  </si>
  <si>
    <t>Mauritskazerne (infanterie)</t>
  </si>
  <si>
    <t>C. Ooijdijk</t>
  </si>
  <si>
    <t>C. Kloosterstraat</t>
  </si>
  <si>
    <t>Oude-of kloosterkerk. (inf. En art.)</t>
  </si>
  <si>
    <t>Rijksarsenaal</t>
  </si>
  <si>
    <t>Elst</t>
  </si>
  <si>
    <t>Geh. Vossenpels</t>
  </si>
  <si>
    <t>Dorp. Lent</t>
  </si>
  <si>
    <t>Dorp. Elden</t>
  </si>
  <si>
    <t>Gorssel</t>
  </si>
  <si>
    <t>G.</t>
  </si>
  <si>
    <t>Fort de Poll</t>
  </si>
  <si>
    <t>Koloniaal Werfdepôt. Kazerne (Oranje Gelderland) (infanterie en artillerie)</t>
  </si>
  <si>
    <t>t. Klooster. Magazijn van kleeding werkpl.</t>
  </si>
  <si>
    <t>Heerewaarden</t>
  </si>
  <si>
    <t>Fort nieuw St. Andries</t>
  </si>
  <si>
    <t>Fort Kraijenhoff. Wachterswoning</t>
  </si>
  <si>
    <t>bij 't Fort aan den uitgebr. molen. Wachtersw.</t>
  </si>
  <si>
    <t>bij 't Kijk in den Pot. Wachterswoning.</t>
  </si>
  <si>
    <t>Nijmegen (Vervolg)</t>
  </si>
  <si>
    <t>A. Hunnerpoort.</t>
  </si>
  <si>
    <t>37_0005</t>
  </si>
  <si>
    <t>A. Hertogsteegpoort</t>
  </si>
  <si>
    <t>Portierswoning</t>
  </si>
  <si>
    <t>A. Marienburg</t>
  </si>
  <si>
    <t>Kazerne (mineurs en sappeurs)</t>
  </si>
  <si>
    <t>A. Boddelstraat</t>
  </si>
  <si>
    <t>B. Hessenberg</t>
  </si>
  <si>
    <t>B. Lange Hezelstraat</t>
  </si>
  <si>
    <t>Rozemarijngast (artillerie)</t>
  </si>
  <si>
    <t>C. Hoogstraat en Krikstraat.</t>
  </si>
  <si>
    <t>Kaz. Valkhof (v. -art)</t>
  </si>
  <si>
    <t>C. Plein Valkhof</t>
  </si>
  <si>
    <t>Kaz. Valkhof (min. en sapp.)</t>
  </si>
  <si>
    <t>C. Burgstraat</t>
  </si>
  <si>
    <t>Kaz. Burgstraat (min. en sapp)</t>
  </si>
  <si>
    <t>Stevenspoort. Magazijn (mineurs en sappeurs)</t>
  </si>
  <si>
    <t>Kazerne Papengas (infanterie)</t>
  </si>
  <si>
    <t>Poederoijen</t>
  </si>
  <si>
    <t>Gebouw als kazerne gebezigd (infanterie)</t>
  </si>
  <si>
    <t>Fort genaam Loevestein (artillerie)</t>
  </si>
  <si>
    <t>Ubbergen</t>
  </si>
  <si>
    <t>Fort de Sterreschans</t>
  </si>
  <si>
    <t>Vuren en Dalen</t>
  </si>
  <si>
    <t>Fort bij Vuren</t>
  </si>
  <si>
    <t>Westervoort</t>
  </si>
  <si>
    <t>Fort bij Westervoort. Zuid- en N. gedeelte</t>
  </si>
  <si>
    <t>A. Nieuwstad</t>
  </si>
  <si>
    <t>Kazerne IJzendoorn (hussaren)</t>
  </si>
  <si>
    <t>A.</t>
  </si>
  <si>
    <t>Geweldigershoek</t>
  </si>
  <si>
    <t>Beenmakershoek</t>
  </si>
  <si>
    <t>Broederen Kerkhof. Kaz. Lat. School (kanonn.)</t>
  </si>
  <si>
    <t>Affuitloods</t>
  </si>
  <si>
    <t>s Gravenhof. Kazerne Walien (vesting-artill.)</t>
  </si>
  <si>
    <t>Wachthuis buiten de poort (vesting-artill)</t>
  </si>
  <si>
    <t>Bodegraven</t>
  </si>
  <si>
    <t>ZZ</t>
  </si>
  <si>
    <t>Fort Wierickerschans. Conducteurswoning A</t>
  </si>
  <si>
    <t>Wiericker Kazerne A (infant. En vest.-art)</t>
  </si>
  <si>
    <t>Wiericker Paviljoen C (magazijnm. -won)</t>
  </si>
  <si>
    <t>Wiericker Paviljoen D (adjudantswoning)</t>
  </si>
  <si>
    <t>1. Zuideind</t>
  </si>
  <si>
    <t>Wachthuis aan de Zuidpoort</t>
  </si>
  <si>
    <t>2. Markt</t>
  </si>
  <si>
    <t xml:space="preserve">3. </t>
  </si>
  <si>
    <t>Bergplaats in de kustbatterij aan den mond der haven. Fortwachterswoning</t>
  </si>
  <si>
    <t>4. Molenwal</t>
  </si>
  <si>
    <t>Wachthuis in bastion n° 1</t>
  </si>
  <si>
    <t>5. Langepoort</t>
  </si>
  <si>
    <t>Poortwacht</t>
  </si>
  <si>
    <t>6. Achter de Kerk</t>
  </si>
  <si>
    <t>Provoosthuis</t>
  </si>
  <si>
    <t>6. Langestraat</t>
  </si>
  <si>
    <t>Doelenkazerne (artillerie)</t>
  </si>
  <si>
    <t>1. Oude Delft</t>
  </si>
  <si>
    <t>s Rijks magazijn van kleed, enz.</t>
  </si>
  <si>
    <t>Artill. stapel, magazijn de Geer</t>
  </si>
  <si>
    <t>1.</t>
  </si>
  <si>
    <t>Hoek Korte Breedsteeg. De Geer</t>
  </si>
  <si>
    <t>4. Markveld</t>
  </si>
  <si>
    <t>4. Oude Delft</t>
  </si>
  <si>
    <t>St. Agatha kazerne (vest. -artill.)</t>
  </si>
  <si>
    <t>Kazerne Princenhof (vest.-artill)</t>
  </si>
  <si>
    <t>5. Verwersdijk</t>
  </si>
  <si>
    <t>Geweerwinkel (vesting-artill)</t>
  </si>
  <si>
    <t>6.</t>
  </si>
  <si>
    <t xml:space="preserve">Artill. Stapel. Magaz. aan de Paardenm. (art) </t>
  </si>
  <si>
    <t>Paardenmarkt. Kazerne</t>
  </si>
  <si>
    <t>Artill. Constr.-magazijnen aan de Houttuinen</t>
  </si>
  <si>
    <t>Walevest. Het Ziekenhuis (kaz. der pontonn.)</t>
  </si>
  <si>
    <t>Achter 's loodswerf. 's Rijkswerf (kaz. Pntonn.)</t>
  </si>
  <si>
    <t>Achter Akkers. Bom-erf of kogelplein</t>
  </si>
  <si>
    <t>Everdingen</t>
  </si>
  <si>
    <t>Fort bij Everdingen</t>
  </si>
  <si>
    <t>B. Molenstraat.</t>
  </si>
  <si>
    <t>Tolkazerne (artillerie)</t>
  </si>
  <si>
    <t>Wachthuis bij de kausepoort</t>
  </si>
  <si>
    <t>C. Pompstraat</t>
  </si>
  <si>
    <t>Willems-kazerne (infanterie)</t>
  </si>
  <si>
    <t>C. Revetsteeg</t>
  </si>
  <si>
    <t>D. Gribes</t>
  </si>
  <si>
    <t>M. Varkenmarkt</t>
  </si>
  <si>
    <t>Gebouw tot militair gebruik afgestaan (infanterie)</t>
  </si>
  <si>
    <t>idem</t>
  </si>
  <si>
    <t>Afd. 3. Breedstraat</t>
  </si>
  <si>
    <t>Garnizoensbakkerij (grenadiers)</t>
  </si>
  <si>
    <t>Afd. 5. Mauritskade</t>
  </si>
  <si>
    <t>Oranjekade (gren.en jagers)</t>
  </si>
  <si>
    <t>Afd. 5 Mauritskade</t>
  </si>
  <si>
    <t>Oranjekade (veld-artillerie)</t>
  </si>
  <si>
    <t>Afd. 5 Alexandersplein</t>
  </si>
  <si>
    <t>Alexanders-kazerne (artill.)</t>
  </si>
  <si>
    <t>Alexanders-kazerne (kavall.)</t>
  </si>
  <si>
    <t>Afd. 5. Frederikstraat</t>
  </si>
  <si>
    <t>Frederiks-kazerne (infanterie)</t>
  </si>
  <si>
    <t>Normaal schietschool</t>
  </si>
  <si>
    <t>Afd. 6. Kalvermarkt</t>
  </si>
  <si>
    <t>s Rijks magazijn van geneesm.</t>
  </si>
  <si>
    <t>Afd. 7. Nieuwe Uitleg</t>
  </si>
  <si>
    <t>Geschutgieterswoning</t>
  </si>
  <si>
    <t>Afd. 7 Kanonstraat</t>
  </si>
  <si>
    <t>Rijksgieterij van bronzen ges.</t>
  </si>
  <si>
    <t>Pak- en koetshuis der gieterij</t>
  </si>
  <si>
    <t>Kazerne. Blok I (vesting-artillerie)</t>
  </si>
  <si>
    <t>Kazerne. Blok III (vesting-artillerie)</t>
  </si>
  <si>
    <t>V (vesting-artillerie)</t>
  </si>
  <si>
    <t>Oostdijk. Rijkshuis</t>
  </si>
  <si>
    <t>Hof van Delft</t>
  </si>
  <si>
    <t>Hoofdgebouw der patroonfabriek</t>
  </si>
  <si>
    <t>Leijden</t>
  </si>
  <si>
    <t>1. Noordeinde</t>
  </si>
  <si>
    <t>Kazerne voorm. Witte poort (inf.)</t>
  </si>
  <si>
    <t>1. Doelegracht</t>
  </si>
  <si>
    <t>Doele kazerne (kavallerie)</t>
  </si>
  <si>
    <t>5. Galgstraat</t>
  </si>
  <si>
    <t>Morschpoortkazerne</t>
  </si>
  <si>
    <t>Numansdorp</t>
  </si>
  <si>
    <t>A. Buitenhaven</t>
  </si>
  <si>
    <t>Ooltgensplaat</t>
  </si>
  <si>
    <t>Fort Prins Frederik</t>
  </si>
  <si>
    <t>A. Oude Hoven</t>
  </si>
  <si>
    <t>Kazerne aan de Oude Hoven (instructie-compagnie voor de artillerie)</t>
  </si>
  <si>
    <t>37_0006</t>
  </si>
  <si>
    <t>Wassenaar</t>
  </si>
  <si>
    <t>Wachterswoning (vlakte van Waalsdorp)</t>
  </si>
  <si>
    <t>Het erf genaamd Proveniershuis (infanterie)</t>
  </si>
  <si>
    <t>Ziekensteeg. Kazerne (infanterie)</t>
  </si>
  <si>
    <t>P. Leprozengracht</t>
  </si>
  <si>
    <t>Magazijn der artillerie</t>
  </si>
  <si>
    <t>Kazerne (Oranje-Nassau). Bakkerij en nachtl.</t>
  </si>
  <si>
    <t>Magazijn van Oorlog</t>
  </si>
  <si>
    <t>(7de regim. Infant.)</t>
  </si>
  <si>
    <t>(1ste reg. Vest -artill.)</t>
  </si>
  <si>
    <t>(3de regim. Kavall.)</t>
  </si>
  <si>
    <t>1. Achter Nieuwegracht</t>
  </si>
  <si>
    <t>Gerbouw v. Geh. Milit.</t>
  </si>
  <si>
    <t>1. Koudenhoorn</t>
  </si>
  <si>
    <t>Kazerne (kavallerie)</t>
  </si>
  <si>
    <t>1. Donkere Spaarne</t>
  </si>
  <si>
    <t>Kleedingm. Van 't reg. huss.</t>
  </si>
  <si>
    <t>4. Lange Lakenstraat</t>
  </si>
  <si>
    <t>5. Kinderhuisstraat</t>
  </si>
  <si>
    <t>Gebouw v. Geh. Mil. (huss.)</t>
  </si>
  <si>
    <t>5. Zoetenstraat</t>
  </si>
  <si>
    <t>Idem (inf. En kav.)</t>
  </si>
  <si>
    <t>Idem</t>
  </si>
  <si>
    <t>Haarlemmermeer</t>
  </si>
  <si>
    <t>Vijfhuizen (Fort aan de Liede). Wachterswoning</t>
  </si>
  <si>
    <t>F.F. (Fort Schiphol)</t>
  </si>
  <si>
    <t>Beensdorp. Sectie D (Fort nabij Heemstede)</t>
  </si>
  <si>
    <t>Oude Weeshuis (artillerie)</t>
  </si>
  <si>
    <t>B. Oude Kerkstraat</t>
  </si>
  <si>
    <t>Oude School (artillerie)</t>
  </si>
  <si>
    <t>B. Wachtstraat</t>
  </si>
  <si>
    <t>Roode Barakken</t>
  </si>
  <si>
    <t>C. Langstraat</t>
  </si>
  <si>
    <t>Vesting-artillerie kazerne</t>
  </si>
  <si>
    <t>Maritieme weg</t>
  </si>
  <si>
    <t>Wachthuis (artillerie)</t>
  </si>
  <si>
    <t>Kaz. Fort. Erfprins voor geh. Mil.(art. En inf.)</t>
  </si>
  <si>
    <t>Kaz. Fort. Erfprins (infanterie.)</t>
  </si>
  <si>
    <t>Kaz. Fort. Erfprins artilleriemagazijn</t>
  </si>
  <si>
    <t>Kaz. Fort Erfprins fortificatie-opzigterswoning</t>
  </si>
  <si>
    <t>Wachthuis in 't fort Kijkduin</t>
  </si>
  <si>
    <t>Huisduinen. Wachth. Aan de Huisduinerweg</t>
  </si>
  <si>
    <t>H. Westplein</t>
  </si>
  <si>
    <t>Woning van den genie-majoor</t>
  </si>
  <si>
    <t>Hulpkazerne de O.I. Pakhuizen (infanterie)</t>
  </si>
  <si>
    <t>Muiden</t>
  </si>
  <si>
    <t>Keetpoortplein</t>
  </si>
  <si>
    <t>Sluiswachterswoning</t>
  </si>
  <si>
    <t>Naarderstraatweg</t>
  </si>
  <si>
    <t>Brugwachterswoning</t>
  </si>
  <si>
    <t>Amsterdamsche weg</t>
  </si>
  <si>
    <t>Weesperstraat</t>
  </si>
  <si>
    <t>Amsterdamsche straat</t>
  </si>
  <si>
    <t>Gebouw n. 1 van den fortificatie-opzigter</t>
  </si>
  <si>
    <t>Kloosterstraat</t>
  </si>
  <si>
    <t>Weeshuis kazerne (depot van algemeene discipline)</t>
  </si>
  <si>
    <t>Kazerne Oude Kerk (inf.)</t>
  </si>
  <si>
    <t>Woning. Voor gehuwd (inf.)</t>
  </si>
  <si>
    <t>Offic.-wachtk. Onder de Amsterd. Poort (kav)</t>
  </si>
  <si>
    <t>Genie-woning aan de Amsterdamsche poort</t>
  </si>
  <si>
    <t>Genie-woning aan de Utrechtsche poort</t>
  </si>
  <si>
    <t>Markt. Sluis voor de dienst der genie</t>
  </si>
  <si>
    <t>Brugwachterswon. Buiten de Amsterd. Poort</t>
  </si>
  <si>
    <t>Brugwachterswon. Over de Muidervaart</t>
  </si>
  <si>
    <t>Nederhorst den Berg</t>
  </si>
  <si>
    <t>Regter Vechtoever. Fortwachterswoning</t>
  </si>
  <si>
    <t>Oude Schild (Texel)</t>
  </si>
  <si>
    <t>S</t>
  </si>
  <si>
    <t>Fortwachterswoning genaamd Oude Schild</t>
  </si>
  <si>
    <t>Sloten</t>
  </si>
  <si>
    <t xml:space="preserve">Fortwachterswoning </t>
  </si>
  <si>
    <t>Weesp</t>
  </si>
  <si>
    <t>Conducteurswoning ,,'s Gravelandsche poort"</t>
  </si>
  <si>
    <t>Weespercarspel</t>
  </si>
  <si>
    <t>Fort Uitermeer. Wachterswoning</t>
  </si>
  <si>
    <t>Fort Uitermeer. Sluiswachterswoning</t>
  </si>
  <si>
    <t>Breskens</t>
  </si>
  <si>
    <t>Binn. De kom. Kazerne Havenpost (infanterie)</t>
  </si>
  <si>
    <t>West</t>
  </si>
  <si>
    <t>Regenbakgebouw in 't fort Frederik Hendrik</t>
  </si>
  <si>
    <t>Keuk. Bij de bomvr. Kaz. N.2 in 't f. Fr. -Hend.</t>
  </si>
  <si>
    <t>Hospitaal- en kazernegeb. In 't fort Kaz. N.2 in 't f. Fr. -Hend.</t>
  </si>
  <si>
    <t>Ellewoutsdijk</t>
  </si>
  <si>
    <t>Rijksgebouw. Fortwachterswoning</t>
  </si>
  <si>
    <t>Fort te Ellewoutsdijk</t>
  </si>
  <si>
    <t>Burgerwoning in de Lange St. Pieterstraat</t>
  </si>
  <si>
    <t>Burgerwoning op de Wal</t>
  </si>
  <si>
    <t>Hulpkazerne (cavallerie)</t>
  </si>
  <si>
    <t>Burgerwoning achter de Hofplein</t>
  </si>
  <si>
    <t>Burgerwoning op de Pattenmarkt</t>
  </si>
  <si>
    <t>L</t>
  </si>
  <si>
    <t>Burgerwoning op de Lange Noordstraat (inf.)</t>
  </si>
  <si>
    <t>Burgerwoning op de Lange Veilestraat (inf.)</t>
  </si>
  <si>
    <t>Burgerwoning in de Nederstraat (inf.)</t>
  </si>
  <si>
    <t>6 burgerwoningen (n. 62,63,64,65,67,69)</t>
  </si>
  <si>
    <t>Callier-kazerne (infanterie)</t>
  </si>
  <si>
    <t>Ritthem (Fort Rammekens)</t>
  </si>
  <si>
    <t>Loods-kazerne</t>
  </si>
  <si>
    <t>Kommandantswoning (infanterie)</t>
  </si>
  <si>
    <t>Oud Arsenaal, kazerne (kavallerie)</t>
  </si>
  <si>
    <t>37_0007</t>
  </si>
  <si>
    <t>Voormalige Hospitaal kazerne (infanterie)</t>
  </si>
  <si>
    <t>Kazerne n. 1 (infanterie)</t>
  </si>
  <si>
    <t>Gebouw als kazerne gebezigd (vesting-artill.)</t>
  </si>
  <si>
    <t>Bomvrije kazerne (infanterie)</t>
  </si>
  <si>
    <t>3 gebouwen als kazerne gebruikt (infanterie)</t>
  </si>
  <si>
    <t>Westdijk. Kazerne (infanterie)</t>
  </si>
  <si>
    <t>Nachtleger magazijn</t>
  </si>
  <si>
    <t>5 geb. Als kazerne gebezigd (inf en vest-art.)</t>
  </si>
  <si>
    <t>Kaz. Koning Willem III (v.art. Kav. En marech.)</t>
  </si>
  <si>
    <t>Gebouw als kazerne gebezigd (infanterie.)</t>
  </si>
  <si>
    <t>Paviljoen der genie</t>
  </si>
  <si>
    <t>Opzigterswoning</t>
  </si>
  <si>
    <t>Conducteurswoning</t>
  </si>
  <si>
    <t>Kazerne Arsenaal (kanoniiers)</t>
  </si>
  <si>
    <t>Gebouw de Poth (kanonniers)</t>
  </si>
  <si>
    <t>Kazerne 't Werkhuis (regim. Rijdende artill.)</t>
  </si>
  <si>
    <t>Stadskinderhuis</t>
  </si>
  <si>
    <t>Waag</t>
  </si>
  <si>
    <t>Achttienhoven</t>
  </si>
  <si>
    <t>Fort op den Ruigenhoekschen dijk</t>
  </si>
  <si>
    <t>Breukelen en St. Pieter (Fort aan de Tienh. Vaart)</t>
  </si>
  <si>
    <t>Bunnik</t>
  </si>
  <si>
    <t>Fort bij Rhijnsauwen</t>
  </si>
  <si>
    <t>Fort bij Vechten</t>
  </si>
  <si>
    <t>Jutphaas</t>
  </si>
  <si>
    <t>Fortwachterswoning</t>
  </si>
  <si>
    <t>Loosdrecht</t>
  </si>
  <si>
    <t>Wachterswoning naast de hoofdwacht</t>
  </si>
  <si>
    <t>Majoorswoning</t>
  </si>
  <si>
    <t>Fortwachterswoning in de Bloklaan</t>
  </si>
  <si>
    <t>Maartensdijk</t>
  </si>
  <si>
    <t>Fort op den Voordorpschen dijk</t>
  </si>
  <si>
    <t>Fort Blaauwkapel</t>
  </si>
  <si>
    <t>Soest</t>
  </si>
  <si>
    <t>Wachterswoning op de legerplaats bij Seist</t>
  </si>
  <si>
    <t>Ambulance. Conducteurswoning</t>
  </si>
  <si>
    <t>Tull en 't Waal</t>
  </si>
  <si>
    <t>Kazerne Kinderhuis (regim. Veld-artill.)</t>
  </si>
  <si>
    <t>Kazerne Nicolai</t>
  </si>
  <si>
    <t>Kazerne voormalige garnizoens-apotheek</t>
  </si>
  <si>
    <t>Willems-kazerne (2de regim. Vesting-artill.)</t>
  </si>
  <si>
    <t>Willems-kazerne (7de en 8ste regim. infant.)</t>
  </si>
  <si>
    <t>I</t>
  </si>
  <si>
    <t>Fortwachterswoning op de Bildstraat</t>
  </si>
  <si>
    <t>Idem aan het Vossegat</t>
  </si>
  <si>
    <t>Idem op de Houtensche vlakte</t>
  </si>
  <si>
    <t>Vreeswijk</t>
  </si>
  <si>
    <t>Idem op het verdedigingswerk te Vreeswijk</t>
  </si>
  <si>
    <t>Westbroek</t>
  </si>
  <si>
    <t>Idem op het fort de Gagel</t>
  </si>
  <si>
    <t>Woudenberg</t>
  </si>
  <si>
    <t>Idem aan de Grebbelinie bij de Pothbrug</t>
  </si>
  <si>
    <t>Zuilen</t>
  </si>
  <si>
    <t>Idem op het fort de Klop</t>
  </si>
  <si>
    <t>Harlingen</t>
  </si>
  <si>
    <t>Kazerne op het Havenplein</t>
  </si>
  <si>
    <t>Nieuwe kazerne (infanterie)</t>
  </si>
  <si>
    <t>Kavalleriestal en bijgebouwen (kavallerie)</t>
  </si>
  <si>
    <t>Oostdongeradeel</t>
  </si>
  <si>
    <t>Buurt Oostmahorn</t>
  </si>
  <si>
    <t>Pikeursbaan. Kazerne (1ste reg. Infant.)</t>
  </si>
  <si>
    <t>Pikeursbaan. Kazerne (4de reg. hussaren)</t>
  </si>
  <si>
    <t>Pikeursbaan. Garnizoensbakkerij</t>
  </si>
  <si>
    <t>Entrepot</t>
  </si>
  <si>
    <t>Hagenpoort</t>
  </si>
  <si>
    <t>Zwolle</t>
  </si>
  <si>
    <t>Broeren-kazerne (infanterie)</t>
  </si>
  <si>
    <t>Delfzijl</t>
  </si>
  <si>
    <t>Magazijn van Oorlog (Arsenaal)</t>
  </si>
  <si>
    <t>Plaatsmajoorswoning</t>
  </si>
  <si>
    <t>Gebouw aan de Waterstraat (Opzigterswon.)</t>
  </si>
  <si>
    <t>Groote kazerne (infanterie en vesting-artill.)</t>
  </si>
  <si>
    <t>Kleine kazerne (infanterie en vesting-artill.)</t>
  </si>
  <si>
    <t>Boterhal. Archiefbewaarpl. v. h. 1ste reg. Inf.</t>
  </si>
  <si>
    <t>Vertrekken naast de Garderpoort. Opzigtersw.</t>
  </si>
  <si>
    <t>Voormalig wachthuis</t>
  </si>
  <si>
    <t>Nachtleger-magazijn</t>
  </si>
  <si>
    <t>Kattenhage-kazerne</t>
  </si>
  <si>
    <t>Groningen (Vervolg)</t>
  </si>
  <si>
    <t>Hadding-kazerne (vesting-artillerie)</t>
  </si>
  <si>
    <t>37_0008</t>
  </si>
  <si>
    <t>N. Botstraat</t>
  </si>
  <si>
    <t>N</t>
  </si>
  <si>
    <t>P</t>
  </si>
  <si>
    <t>Rijks tuighuis</t>
  </si>
  <si>
    <t>Zuiderkaz., voor geh. Mil. (infant. En vest.-art.)</t>
  </si>
  <si>
    <t>Haren</t>
  </si>
  <si>
    <t>H. Buurt Helpman</t>
  </si>
  <si>
    <t>Vlagtwedde</t>
  </si>
  <si>
    <t>Fort Bourtange</t>
  </si>
  <si>
    <t>Assen</t>
  </si>
  <si>
    <t>DR</t>
  </si>
  <si>
    <t>Genie-magazijn (Opzigtersw.)</t>
  </si>
  <si>
    <t>Frijthof</t>
  </si>
  <si>
    <t>Jekerstraat</t>
  </si>
  <si>
    <t>Kazerne blok 1 (infanterie)</t>
  </si>
  <si>
    <t>Kazerne blok 2 (infanterie)</t>
  </si>
  <si>
    <t>Kazerne blok 2 (inf. en kavall.)</t>
  </si>
  <si>
    <t>Krommelstraat</t>
  </si>
  <si>
    <t>Kruisheerenkl. (gar.-bakkerij)</t>
  </si>
  <si>
    <t>Kruisheerenkl. (infanterie)</t>
  </si>
  <si>
    <t>Tongersche barakken (infanterie)</t>
  </si>
  <si>
    <t>Bonnefantenstraat</t>
  </si>
  <si>
    <t>Kaz. Les bons enfants (inf.)</t>
  </si>
  <si>
    <t>Achter de komedie</t>
  </si>
  <si>
    <t>Nachtlegermagazijn</t>
  </si>
  <si>
    <t>St. Pieterstraat</t>
  </si>
  <si>
    <t>Voormalig tuighuis (infant.)</t>
  </si>
  <si>
    <t>Fort Koning Willem I. Wachterswoning</t>
  </si>
  <si>
    <t>D. Harmstraat</t>
  </si>
  <si>
    <t>Kazerne (2de regiment hussaren)</t>
  </si>
  <si>
    <t>D. Kloosterwoud</t>
  </si>
  <si>
    <t>Burgerw. v. mil. gebruik (huss.)</t>
  </si>
  <si>
    <t>A.K. Aan de Wal</t>
  </si>
  <si>
    <t>B. Minderbroederstraat</t>
  </si>
  <si>
    <t>Minderbr. Kaz. (kavall.)</t>
  </si>
  <si>
    <t>Gebouw als kaz. Gebezigd.</t>
  </si>
  <si>
    <t>B. Gasthuisstraat</t>
  </si>
  <si>
    <t>C. Minderbroederstraat</t>
  </si>
  <si>
    <t>Burgerwoning</t>
  </si>
  <si>
    <t>C. Pandeplaats</t>
  </si>
  <si>
    <t>Burgerwoning (kavallerie)</t>
  </si>
  <si>
    <t>D. Roermondsche poort</t>
  </si>
  <si>
    <t>Kazerne (hussaren)</t>
  </si>
  <si>
    <t>D. Houtstraat</t>
  </si>
  <si>
    <t>Burgerwoning (hussaren)</t>
  </si>
  <si>
    <t>Overzicht van de bevolking der gevangenissen op 31 December 1859 ingedeeld naar de vier hoofdsoorten</t>
  </si>
  <si>
    <t>Hoofdsoort</t>
  </si>
  <si>
    <t>Gevangenen</t>
  </si>
  <si>
    <t>Kinderen van gevangen vrouwen</t>
  </si>
  <si>
    <t>Dienstdoende personen en hunne gezinnen</t>
  </si>
  <si>
    <t>Jongens</t>
  </si>
  <si>
    <t>Meisjes</t>
  </si>
  <si>
    <t>Huizen van verzekering</t>
  </si>
  <si>
    <t>Huizen van arrest</t>
  </si>
  <si>
    <t>Algemeen totaal</t>
  </si>
  <si>
    <t xml:space="preserve">Algemeen overzicht provinciën </t>
  </si>
  <si>
    <t>Opgave</t>
  </si>
  <si>
    <t>In kazernen en verdere gebouwen, op schepen</t>
  </si>
  <si>
    <t>In hospitalen en gast- of ziekenhuizen</t>
  </si>
  <si>
    <t>Te zamen</t>
  </si>
  <si>
    <t>Beide geslachten</t>
  </si>
  <si>
    <t>landmacht</t>
  </si>
  <si>
    <t>zeemacht</t>
  </si>
  <si>
    <t>Indeeling der personen, behoorende tot de zeemagt, naar den ouderdom, het geboortejaar en den burgerlijken staat</t>
  </si>
  <si>
    <t xml:space="preserve">Ongeh. </t>
  </si>
  <si>
    <t>Geh.</t>
  </si>
  <si>
    <t>Wed.</t>
  </si>
  <si>
    <t>37_0014</t>
  </si>
  <si>
    <t>1849/48</t>
  </si>
  <si>
    <t>1848/47</t>
  </si>
  <si>
    <t>1847/46</t>
  </si>
  <si>
    <t>1846/45</t>
  </si>
  <si>
    <t>1844/43</t>
  </si>
  <si>
    <t>1841/40</t>
  </si>
  <si>
    <t>1839/38</t>
  </si>
  <si>
    <t>1835/34</t>
  </si>
  <si>
    <t>1834/33</t>
  </si>
  <si>
    <t>1833/32</t>
  </si>
  <si>
    <t>1829/28</t>
  </si>
  <si>
    <t>1828/27</t>
  </si>
  <si>
    <t>1826/25</t>
  </si>
  <si>
    <t>1824/23</t>
  </si>
  <si>
    <t>1823/22</t>
  </si>
  <si>
    <t>1822/21</t>
  </si>
  <si>
    <t>1810/09</t>
  </si>
  <si>
    <t>Schepen, kazernen en verdere gebouwen, bewoond door personen, behoorende tot de zeemagt</t>
  </si>
  <si>
    <t>Mann</t>
  </si>
  <si>
    <t>Kazerne der mariniers</t>
  </si>
  <si>
    <t>Marine-gebouw</t>
  </si>
  <si>
    <t>In 't Dok. Z.M. wachtschip</t>
  </si>
  <si>
    <t>Z.M. stoomschip ,,Soembing"</t>
  </si>
  <si>
    <t>Galgewater</t>
  </si>
  <si>
    <t>Z.M. kanonneerboot n. 71</t>
  </si>
  <si>
    <t>Rotterdam</t>
  </si>
  <si>
    <t>Oostplein</t>
  </si>
  <si>
    <t>Marinierskazerne</t>
  </si>
  <si>
    <t>Westerhaven</t>
  </si>
  <si>
    <t xml:space="preserve">Z.M. monitor ,,Heiligerlee" </t>
  </si>
  <si>
    <t>Z.M. monitor ,, de Tijger"</t>
  </si>
  <si>
    <t>Haringvliet</t>
  </si>
  <si>
    <t>Z.M. kostschip ,,de Lynx"</t>
  </si>
  <si>
    <t>T. Oostenburgergracht</t>
  </si>
  <si>
    <t>3 woningen</t>
  </si>
  <si>
    <t>T.Grootte Kattenburgerstraat</t>
  </si>
  <si>
    <t>8 won. op Rijksw.</t>
  </si>
  <si>
    <t>T.Idem</t>
  </si>
  <si>
    <t>Kazerne van 't korps mariniers</t>
  </si>
  <si>
    <t>U. Oosterdok</t>
  </si>
  <si>
    <t>Wachtschip</t>
  </si>
  <si>
    <t>Z.M. kanonneerboot</t>
  </si>
  <si>
    <t>Kazerne mariniers</t>
  </si>
  <si>
    <t>Woonhuis der directie</t>
  </si>
  <si>
    <t>Sasmeesterswoning</t>
  </si>
  <si>
    <t>Havenmeesterswoning</t>
  </si>
  <si>
    <t>Loodsgebouw</t>
  </si>
  <si>
    <t>Koninklijk Instituut</t>
  </si>
  <si>
    <t>Z.M. instr. Vaartuig ,,Astrea"</t>
  </si>
  <si>
    <t>Z.M. drijv. Batterij ,,Neptunus"</t>
  </si>
  <si>
    <t>Z.M. schip ,,Kortenaar"</t>
  </si>
  <si>
    <t>Nieuwediep</t>
  </si>
  <si>
    <t>Z.M. oefeningsv. ,,Pro Patria"</t>
  </si>
  <si>
    <t>Z.M. ramschip de ,,Schorpioen"</t>
  </si>
  <si>
    <t>Marinehaven</t>
  </si>
  <si>
    <t>Z.M. ramschip de ,,Buffel"</t>
  </si>
  <si>
    <t>Afsluitingskanaal van de werf</t>
  </si>
  <si>
    <t>Z.M. schip ,,Claudius Civilis"</t>
  </si>
  <si>
    <t>Wieringen</t>
  </si>
  <si>
    <t>Quarantaineplaats, 2 gebouwen</t>
  </si>
  <si>
    <t>Z.M. wachtschip</t>
  </si>
  <si>
    <t>Frans Naerebout</t>
  </si>
  <si>
    <t>Noord Hinderbaak</t>
  </si>
  <si>
    <t>Lichtschip</t>
  </si>
  <si>
    <t>S. Zuiderdiep</t>
  </si>
  <si>
    <t>Kanonneerboot n. 64</t>
  </si>
  <si>
    <t>Totaal op schepen</t>
  </si>
  <si>
    <t>Totaal in kazernen en verdere gebouwen</t>
  </si>
  <si>
    <t>Indeeling der personen, behoorende tot de landmagt, ouderdom en het geboortejaar en den burgerlijken staat.</t>
  </si>
  <si>
    <t>37_0012</t>
  </si>
  <si>
    <t>1853/51</t>
  </si>
  <si>
    <t>1831/30</t>
  </si>
  <si>
    <t>1825/24</t>
  </si>
  <si>
    <t>37_0013</t>
  </si>
  <si>
    <t>1819/18</t>
  </si>
  <si>
    <t>1818/17</t>
  </si>
  <si>
    <t>1817/16</t>
  </si>
  <si>
    <t>1816/15</t>
  </si>
  <si>
    <t>1815/14</t>
  </si>
  <si>
    <t>1814/13</t>
  </si>
  <si>
    <t>1813/12</t>
  </si>
  <si>
    <t>1812/11</t>
  </si>
  <si>
    <t>1811/10</t>
  </si>
  <si>
    <t>1809/08</t>
  </si>
  <si>
    <t>1808/07</t>
  </si>
  <si>
    <t>1806/05</t>
  </si>
  <si>
    <t>1805/04</t>
  </si>
  <si>
    <t>1804/03</t>
  </si>
  <si>
    <t>1803/02</t>
  </si>
  <si>
    <t>1797/96</t>
  </si>
  <si>
    <t>1. Hieronder één gescheiden van echt.</t>
  </si>
  <si>
    <t>37_0017</t>
  </si>
  <si>
    <t>eene andere gemeente binnen de provincie</t>
  </si>
  <si>
    <t>eene der Nederlandsche kolonien</t>
  </si>
  <si>
    <t>Burgerlijke staat voor dienstdoend personeel en verpleegden in bedelaarsgestichten</t>
  </si>
  <si>
    <t>Dienstdoend personeel</t>
  </si>
  <si>
    <t>Verpleegden</t>
  </si>
  <si>
    <t>Kerkgenootschappen van de bevolking in bedelaarsgestichten</t>
  </si>
  <si>
    <t>Kerkgenootschap</t>
  </si>
  <si>
    <t>Neder. Hervormden</t>
  </si>
  <si>
    <t>Evang. Lutherschen</t>
  </si>
  <si>
    <t>Portug.Israëlieten</t>
  </si>
  <si>
    <t>In weduwenstaat</t>
  </si>
  <si>
    <t>1869-1860</t>
  </si>
  <si>
    <t>1859-1853</t>
  </si>
  <si>
    <t>1852-1851</t>
  </si>
  <si>
    <t>1850-1846</t>
  </si>
  <si>
    <t>1845-1819</t>
  </si>
  <si>
    <t>1818 enz.</t>
  </si>
  <si>
    <t>0-10</t>
  </si>
  <si>
    <t>10-16</t>
  </si>
  <si>
    <t>16-18</t>
  </si>
  <si>
    <t>18-23</t>
  </si>
  <si>
    <t>23-50</t>
  </si>
  <si>
    <t>50 en daarb.</t>
  </si>
  <si>
    <t>Weduwenaars</t>
  </si>
  <si>
    <t>Strafgevangenis</t>
  </si>
  <si>
    <t>Ambt Doetinchem (strafgevangenis v. jongens)</t>
  </si>
  <si>
    <t>Oegstgeest (krijgslieden)</t>
  </si>
  <si>
    <t>Woerden (criminele en correctionele vrouwen)</t>
  </si>
  <si>
    <t>Alkmaar (huis van verbetering en opv. v. jongens)</t>
  </si>
  <si>
    <t>Hoorn (correct. Mannen)</t>
  </si>
  <si>
    <t>Montfoort (huis van verbetering en opv. v. meisjes)</t>
  </si>
  <si>
    <t>Leeuwarden (crim. mannen)</t>
  </si>
  <si>
    <t>37_0018</t>
  </si>
  <si>
    <t>Amsterdam (cellulair)</t>
  </si>
  <si>
    <t>Utrecht (cellulair)</t>
  </si>
  <si>
    <t>Tiel</t>
  </si>
  <si>
    <t>Alkmaar</t>
  </si>
  <si>
    <t>Amsterdam (hulphuis, tevens van bewaring)</t>
  </si>
  <si>
    <t>Goes</t>
  </si>
  <si>
    <t>Zierikzee</t>
  </si>
  <si>
    <t>Aengwirden</t>
  </si>
  <si>
    <t>Sneek</t>
  </si>
  <si>
    <t>Almelo (Stad)</t>
  </si>
  <si>
    <t>Appingedam</t>
  </si>
  <si>
    <t>Winschoten</t>
  </si>
  <si>
    <t>Oosterhout</t>
  </si>
  <si>
    <t>Aalten</t>
  </si>
  <si>
    <t>Barneveld</t>
  </si>
  <si>
    <t>Doetinchem (Stad)</t>
  </si>
  <si>
    <t>Druten</t>
  </si>
  <si>
    <t>Groenlo</t>
  </si>
  <si>
    <t>Lochem</t>
  </si>
  <si>
    <t>Nijkerk</t>
  </si>
  <si>
    <t>Zevenaar</t>
  </si>
  <si>
    <t>Noordwijk</t>
  </si>
  <si>
    <t>Schiedam</t>
  </si>
  <si>
    <t>Sommelsdijk</t>
  </si>
  <si>
    <t>Vianen</t>
  </si>
  <si>
    <t>Beverwijk</t>
  </si>
  <si>
    <t>Purmerende</t>
  </si>
  <si>
    <t>Vlissingen (voor zeelieden)</t>
  </si>
  <si>
    <t>Wijk bij Duurstede</t>
  </si>
  <si>
    <t>IJsselstein</t>
  </si>
  <si>
    <t>Ooststellingwerf</t>
  </si>
  <si>
    <t>Enschede</t>
  </si>
  <si>
    <t>Ommen (Stad)</t>
  </si>
  <si>
    <t>Ootmarsseum</t>
  </si>
  <si>
    <t>Raalte</t>
  </si>
  <si>
    <t>Vollenhove (Stad)</t>
  </si>
  <si>
    <t>Steenwijk</t>
  </si>
  <si>
    <t>Zuidbroek</t>
  </si>
  <si>
    <t>Borger</t>
  </si>
  <si>
    <t>Coevorden</t>
  </si>
  <si>
    <t>Diever</t>
  </si>
  <si>
    <t>Hoogeveen</t>
  </si>
  <si>
    <t>Meppel</t>
  </si>
  <si>
    <t>Loenen</t>
  </si>
  <si>
    <t>Indeeling der gevangenen naar de geboorteplaats</t>
  </si>
  <si>
    <t>37_0019</t>
  </si>
  <si>
    <t>Een ander vreemd land</t>
  </si>
  <si>
    <t>Indeeling der gevangenen naar de kerkgenootschappen</t>
  </si>
  <si>
    <t>Engelsche Presbyterianen</t>
  </si>
  <si>
    <t>Herstelde Lutherschen</t>
  </si>
  <si>
    <t>Schotsche gemeente</t>
  </si>
  <si>
    <t>Nederduitsche Israëliten</t>
  </si>
  <si>
    <t>Ambt Doetinchem</t>
  </si>
  <si>
    <t>Oegstgeest</t>
  </si>
  <si>
    <t>Montfoort</t>
  </si>
  <si>
    <t>Indeeling der gevangenen naar de geboorteplaats en naar de kerkgenootschappen.</t>
  </si>
  <si>
    <t>Indeeling naar de huizen en indeeling naar de geboorteplaats.</t>
  </si>
  <si>
    <t>37_0020</t>
  </si>
  <si>
    <t>Avereest</t>
  </si>
  <si>
    <t>Ommen (Ambt)</t>
  </si>
  <si>
    <t>hoofdgebouw</t>
  </si>
  <si>
    <t>Bijgebouwen</t>
  </si>
  <si>
    <t>Gebouw</t>
  </si>
  <si>
    <t>1ste gesticht, hoofdgebouw</t>
  </si>
  <si>
    <t>1ste gesticht, bijgebouw</t>
  </si>
  <si>
    <t>2de gesticht, hoofdgebouw</t>
  </si>
  <si>
    <t>3de gesticht, hoofdgebouw</t>
  </si>
  <si>
    <t>3de gesticht, bijgebouwen</t>
  </si>
  <si>
    <t>Idem bijgebouwen</t>
  </si>
  <si>
    <t>Huizen</t>
  </si>
  <si>
    <t>Bewoonde</t>
  </si>
  <si>
    <t>Woningen</t>
  </si>
  <si>
    <t>Zalen</t>
  </si>
  <si>
    <t>Onbewoonde</t>
  </si>
  <si>
    <t>Huisgezinnen</t>
  </si>
  <si>
    <t>Indeeling naar de huizing</t>
  </si>
  <si>
    <t>personen, vereenigd in huisgezinnen</t>
  </si>
  <si>
    <t>Verwant</t>
  </si>
  <si>
    <t>Niet-verwant</t>
  </si>
  <si>
    <t>Bedelaars en verdere personen in de gestichten verpleegd, geen deel uitmakende van huisgezinnen</t>
  </si>
  <si>
    <t>Indeeling naar de geboorteplaats</t>
  </si>
  <si>
    <t>In eenen andere gemeente binnen de provincie</t>
  </si>
  <si>
    <t>In eene andere provincie binnen het Rijk.</t>
  </si>
  <si>
    <t>In eene der Nederlandsche kolonien</t>
  </si>
  <si>
    <t>In Duitschland</t>
  </si>
  <si>
    <t>In Belgie</t>
  </si>
  <si>
    <t>In Groot-Brittannie en Ierland</t>
  </si>
  <si>
    <t>In een ander vreemd land</t>
  </si>
  <si>
    <t>2de gesticht, bijgebouwen</t>
  </si>
  <si>
    <t>Indeeling naar den burgerlijken staat en indeeling naar de kerkgenootschappen.</t>
  </si>
  <si>
    <t>37_0021</t>
  </si>
  <si>
    <t>Indeeling naar den burgerlijken staat</t>
  </si>
  <si>
    <t>Weduwen</t>
  </si>
  <si>
    <t>Blinden</t>
  </si>
  <si>
    <t>Doofstommen</t>
  </si>
  <si>
    <t>Lutherschen</t>
  </si>
  <si>
    <t>Evangelisch</t>
  </si>
  <si>
    <t>Hersteld</t>
  </si>
  <si>
    <t>Nederduitsche</t>
  </si>
  <si>
    <t>Veenhuizen (Norg)</t>
  </si>
  <si>
    <t>Weezengest., hoofdgebouw</t>
  </si>
  <si>
    <t>Gevangenen in de bevolking van de bedelaarsgestichten</t>
  </si>
  <si>
    <t>37_0022</t>
  </si>
  <si>
    <t>Gevangenen in de</t>
  </si>
  <si>
    <t>Huizen van burgerl. en milit. Verzekering en van arrest</t>
  </si>
  <si>
    <t>Algemeen totaal der gevangenen</t>
  </si>
  <si>
    <t>Bevolking van de bedelaarsgestichten</t>
  </si>
  <si>
    <t>37_0023</t>
  </si>
  <si>
    <t>1869/68</t>
  </si>
  <si>
    <t>1868/67</t>
  </si>
  <si>
    <t>1867/66</t>
  </si>
  <si>
    <t>1866/65</t>
  </si>
  <si>
    <t>1865/64</t>
  </si>
  <si>
    <t>1864/63</t>
  </si>
  <si>
    <t>1863/62</t>
  </si>
  <si>
    <t>1862/61</t>
  </si>
  <si>
    <t>1861/60</t>
  </si>
  <si>
    <t>1860/59</t>
  </si>
  <si>
    <t>1807/06</t>
  </si>
  <si>
    <t>Onb.</t>
  </si>
  <si>
    <t>Tot.</t>
  </si>
  <si>
    <t>1802/01</t>
  </si>
  <si>
    <t>1801/00</t>
  </si>
  <si>
    <t>1800/99</t>
  </si>
  <si>
    <t>1799/98</t>
  </si>
  <si>
    <t>1798/97</t>
  </si>
  <si>
    <t>1796/95</t>
  </si>
  <si>
    <t>1795/94</t>
  </si>
  <si>
    <t>1794/93</t>
  </si>
  <si>
    <t>1793/92</t>
  </si>
  <si>
    <t>1792/91</t>
  </si>
  <si>
    <t>1791/90</t>
  </si>
  <si>
    <t>1789/88</t>
  </si>
  <si>
    <t>1788/87</t>
  </si>
  <si>
    <t>1783/82</t>
  </si>
  <si>
    <t>37_0024</t>
  </si>
  <si>
    <t>Kinderen van gevangen vrouwen.</t>
  </si>
  <si>
    <t>Hieronder 1 gescheiden van echt.</t>
  </si>
  <si>
    <t>Hieronder een gescheiden van tafel en bed.</t>
  </si>
  <si>
    <t>Twee gescheiden.</t>
  </si>
  <si>
    <t>Een gescheiden man en 2 kinderen van gevangen vrouwen.</t>
  </si>
  <si>
    <t>Drie gescheiden vrouwen.</t>
  </si>
  <si>
    <t>Tien kinderen van gevangen</t>
  </si>
  <si>
    <t>Twee gescheiden mannen (waarvan één van tafel en bed) 5 gescheiden vrouwen en 13 jongens en 15 meisjes, kinderen van gevangen vrouwen.</t>
  </si>
  <si>
    <t>Tien gescheiden mannen</t>
  </si>
  <si>
    <t>Indeeling van elk bestanddeel van de bevolking naar den ouderdom en den burgerlijken staat.</t>
  </si>
  <si>
    <t>Arbeiders huisgezinnen</t>
  </si>
  <si>
    <t>Overige verpleegden</t>
  </si>
  <si>
    <t>Geheele verpleegde bevolking</t>
  </si>
  <si>
    <t>37_0025</t>
  </si>
  <si>
    <t>37_0026</t>
  </si>
  <si>
    <t>Rijk</t>
  </si>
  <si>
    <t>1) Anglicaansch Episcopaalsch</t>
  </si>
  <si>
    <t>Geboorteplaats van de bevolking in bedelaarsgestichten</t>
  </si>
  <si>
    <t>Gehele bevolking verpleegd in gestichten ingedeeld in zes levenstijdperken.</t>
  </si>
  <si>
    <t>1) 2 kinderen van gevangen vrouwen.</t>
  </si>
  <si>
    <t>2 )1 kind van eene gevangen vrouw.</t>
  </si>
  <si>
    <t>3) 1 tijdelijk verpleegd in het binnen gasthuis en 1 kind van eene gevangen vrouw.</t>
  </si>
  <si>
    <t>4) 3 kinderen van gevangen vrouwen.</t>
  </si>
  <si>
    <t>5) 4 als voren.</t>
  </si>
  <si>
    <t>1) 1 kind van eene gevangen vrouw.</t>
  </si>
  <si>
    <t>1) De huizen van bewaring te Geertruidenberg, Heeze, Oirschot, Oudenbosch, Rosendaal, Ruephen, Tilburg, Veghel, Waalwijk, Zevenbergen en Hooge en Lage Zwaluwe waren op den dag der telling onbewoond.</t>
  </si>
  <si>
    <t>3) De huizen van bewaring te Bommel (Zalt-), Culemborg, Elburg, Harderwijk, Buurlo, Terborg, Wageningen en Wijden waren op den dag dr telling onbewoond.</t>
  </si>
  <si>
    <t>4) Eveneens die te Axel, Brouwershaven, Hulst, Kortgene, Neuzen, Oostburg en Tholen.</t>
  </si>
  <si>
    <t>5) Dat te Maarssen.</t>
  </si>
  <si>
    <t>6) Dat te Harlingen.</t>
  </si>
  <si>
    <t>7) Die te Goor, Oldenzaal en Zwartsluis.</t>
  </si>
  <si>
    <t>8) Die te Hoogezand en Vlagtwedde.</t>
  </si>
  <si>
    <t>9) Die te Heerlen, Horst, Valkenburg en Weert.</t>
  </si>
  <si>
    <t>10) Hieronder 13.</t>
  </si>
  <si>
    <t>11) 15 kinderen van gevangen vrouwen.</t>
  </si>
  <si>
    <t>2) 1 kind van eene gevangen vrouw.</t>
  </si>
  <si>
    <t>1) De onbewoonde panden bestaan uit: 1 kerk, 1 school, 2 kantoren, 3 fabrieken, 1 semderij, 1 bakkerij, 5 werkplaatsen, 7 pakhuizen of magazijnen, keukens, 1 winkel, 2 waschhuizen, 2 koffijhuisjes, 1 brandspuithuisje, 18 localen in gebruik voor geneeskundige dienst, 3 graanzolders, 1 cellilaire gevangenis, 1 lijkenhuisje, 1 bergplaats voor asch.</t>
  </si>
  <si>
    <t>2) 11 onbewoonde huizen, 3 kerken en kapellen, 6 scholen, 13 kantoren, 4 fabrieken, 1 smederij, 2 bakkerijen, 12 werkplaatsen, 23 pakhuizen en magazijnen, koetshuis, 2 tuinhuizen, 1 molen, 22 keukens, 3 winkels, 12 waschhuizen, 7 provoosten, 6 koffijhuisjes, 3 brandspuithuisjes, 21 localen in gebruik voor de geneeskundige dienst, 6 graanzolders, 4 zolders buiten gebruik, 24 privés, 1 cellulaire gevangenis, 5 lijkenhuisjes, 1 paotheek, 1 kelder en 8 zalen.</t>
  </si>
  <si>
    <t>1) Hieronder 1 gescheiden.</t>
  </si>
  <si>
    <t>2) Twee geliefden.</t>
  </si>
  <si>
    <t>3) Tien gescheiden mensen.</t>
  </si>
  <si>
    <t>4) Een wees.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</si>
</sst>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&quot;€&quot;\ #,##0_-;&quot;€&quot;\ #,##0\-"/>
    <numFmt numFmtId="167" formatCode="&quot;€&quot;\ #,##0_-;[Red]&quot;€&quot;\ #,##0\-"/>
    <numFmt numFmtId="168" formatCode="&quot;€&quot;\ #,##0.00_-;&quot;€&quot;\ #,##0.00\-"/>
    <numFmt numFmtId="169" formatCode="&quot;€&quot;\ #,##0.00_-;[Red]&quot;€&quot;\ #,##0.00\-"/>
    <numFmt numFmtId="170" formatCode="m/d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0" xfId="42" applyBorder="1" applyAlignment="1">
      <alignment/>
    </xf>
    <xf numFmtId="0" fontId="0" fillId="0" borderId="9" xfId="0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 quotePrefix="1">
      <alignment wrapText="1"/>
    </xf>
    <xf numFmtId="0" fontId="0" fillId="0" borderId="5" xfId="0" applyFont="1" applyBorder="1" applyAlignment="1">
      <alignment wrapText="1" shrinkToFit="1"/>
    </xf>
    <xf numFmtId="0" fontId="0" fillId="0" borderId="0" xfId="0" applyFont="1" applyBorder="1" applyAlignment="1">
      <alignment wrapText="1" shrinkToFit="1"/>
    </xf>
    <xf numFmtId="0" fontId="0" fillId="0" borderId="0" xfId="0" applyFont="1" applyBorder="1" applyAlignment="1" quotePrefix="1">
      <alignment wrapText="1"/>
    </xf>
    <xf numFmtId="0" fontId="0" fillId="0" borderId="0" xfId="0" applyFont="1" applyBorder="1" applyAlignment="1" quotePrefix="1">
      <alignment/>
    </xf>
    <xf numFmtId="0" fontId="0" fillId="0" borderId="6" xfId="0" applyFont="1" applyFill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49" fontId="0" fillId="0" borderId="5" xfId="0" applyNumberFormat="1" applyFont="1" applyBorder="1" applyAlignment="1">
      <alignment/>
    </xf>
    <xf numFmtId="0" fontId="7" fillId="0" borderId="4" xfId="42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5" xfId="0" applyFont="1" applyBorder="1" applyAlignment="1" quotePrefix="1">
      <alignment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7" fillId="0" borderId="2" xfId="42" applyBorder="1" applyAlignment="1">
      <alignment/>
    </xf>
    <xf numFmtId="0" fontId="7" fillId="0" borderId="5" xfId="42" applyBorder="1" applyAlignment="1">
      <alignment/>
    </xf>
    <xf numFmtId="0" fontId="7" fillId="0" borderId="6" xfId="42" applyBorder="1" applyAlignment="1">
      <alignment/>
    </xf>
    <xf numFmtId="0" fontId="7" fillId="0" borderId="7" xfId="42" applyBorder="1" applyAlignment="1">
      <alignment/>
    </xf>
    <xf numFmtId="0" fontId="0" fillId="0" borderId="5" xfId="0" applyFont="1" applyFill="1" applyBorder="1" applyAlignment="1">
      <alignment horizontal="left"/>
    </xf>
    <xf numFmtId="0" fontId="7" fillId="0" borderId="1" xfId="42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0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quotePrefix="1">
      <alignment/>
    </xf>
    <xf numFmtId="0" fontId="0" fillId="0" borderId="4" xfId="0" applyFont="1" applyFill="1" applyBorder="1" applyAlignment="1" quotePrefix="1">
      <alignment wrapText="1"/>
    </xf>
    <xf numFmtId="0" fontId="0" fillId="0" borderId="4" xfId="0" applyFont="1" applyBorder="1" applyAlignment="1" quotePrefix="1">
      <alignment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 quotePrefix="1">
      <alignment wrapText="1"/>
    </xf>
    <xf numFmtId="0" fontId="3" fillId="0" borderId="14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42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42" applyFont="1" applyBorder="1" applyAlignment="1">
      <alignment/>
    </xf>
    <xf numFmtId="0" fontId="0" fillId="0" borderId="7" xfId="42" applyFont="1" applyBorder="1" applyAlignment="1">
      <alignment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textRotation="90"/>
    </xf>
    <xf numFmtId="0" fontId="3" fillId="0" borderId="6" xfId="0" applyFont="1" applyFill="1" applyBorder="1" applyAlignment="1">
      <alignment textRotation="90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Currency [0]_Drenthe" xfId="19"/>
    <cellStyle name="Currency [0]_Friesland" xfId="20"/>
    <cellStyle name="Currency [0]_Gelderland" xfId="21"/>
    <cellStyle name="Currency [0]_Groningen" xfId="22"/>
    <cellStyle name="Currency [0]_Limburg" xfId="23"/>
    <cellStyle name="Currency [0]_Naam provincie" xfId="24"/>
    <cellStyle name="Currency [0]_Noord-Brabant" xfId="25"/>
    <cellStyle name="Currency [0]_Overijssel" xfId="26"/>
    <cellStyle name="Currency [0]_Sheet1" xfId="27"/>
    <cellStyle name="Currency [0]_Utrecht" xfId="28"/>
    <cellStyle name="Currency [0]_Zeeland" xfId="29"/>
    <cellStyle name="Currency_Drenthe" xfId="30"/>
    <cellStyle name="Currency_Friesland" xfId="31"/>
    <cellStyle name="Currency_Gelderland" xfId="32"/>
    <cellStyle name="Currency_Groningen" xfId="33"/>
    <cellStyle name="Currency_Limburg" xfId="34"/>
    <cellStyle name="Currency_Naam provincie" xfId="35"/>
    <cellStyle name="Currency_Noord-Brabant" xfId="36"/>
    <cellStyle name="Currency_Overijssel" xfId="37"/>
    <cellStyle name="Currency_Sheet1" xfId="38"/>
    <cellStyle name="Currency_Utrecht" xfId="39"/>
    <cellStyle name="Currency_Zeeland" xfId="40"/>
    <cellStyle name="Followed Hyperlink" xfId="41"/>
    <cellStyle name="Hyperlink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X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10" customWidth="1"/>
    <col min="2" max="2" width="13.57421875" style="10" customWidth="1"/>
    <col min="3" max="3" width="2.7109375" style="10" customWidth="1"/>
    <col min="4" max="4" width="6.421875" style="10" customWidth="1"/>
    <col min="5" max="5" width="9.421875" style="10" customWidth="1"/>
    <col min="6" max="6" width="6.8515625" style="10" customWidth="1"/>
    <col min="7" max="7" width="7.00390625" style="10" customWidth="1"/>
    <col min="8" max="8" width="6.7109375" style="10" customWidth="1"/>
    <col min="9" max="9" width="8.140625" style="10" customWidth="1"/>
    <col min="10" max="11" width="9.140625" style="10" customWidth="1"/>
    <col min="12" max="12" width="7.28125" style="10" customWidth="1"/>
    <col min="13" max="13" width="6.00390625" style="10" customWidth="1"/>
    <col min="14" max="14" width="7.7109375" style="10" customWidth="1"/>
    <col min="15" max="15" width="12.28125" style="10" customWidth="1"/>
    <col min="16" max="17" width="9.140625" style="10" customWidth="1"/>
    <col min="18" max="18" width="6.140625" style="10" customWidth="1"/>
    <col min="19" max="19" width="6.8515625" style="10" customWidth="1"/>
    <col min="20" max="20" width="7.140625" style="10" customWidth="1"/>
    <col min="21" max="22" width="6.57421875" style="10" customWidth="1"/>
    <col min="23" max="23" width="5.7109375" style="10" customWidth="1"/>
    <col min="24" max="16384" width="9.140625" style="10" customWidth="1"/>
  </cols>
  <sheetData>
    <row r="1" spans="1:24" ht="13.5" thickBot="1">
      <c r="A1" s="90" t="s">
        <v>819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ht="13.5" thickBot="1"/>
    <row r="3" spans="1:24" ht="27" customHeight="1">
      <c r="A3" s="133" t="s">
        <v>4</v>
      </c>
      <c r="B3" s="127" t="s">
        <v>820</v>
      </c>
      <c r="C3" s="11"/>
      <c r="D3" s="133" t="s">
        <v>821</v>
      </c>
      <c r="E3" s="130"/>
      <c r="F3" s="130"/>
      <c r="G3" s="130"/>
      <c r="H3" s="130"/>
      <c r="I3" s="130" t="s">
        <v>822</v>
      </c>
      <c r="J3" s="130"/>
      <c r="K3" s="130"/>
      <c r="L3" s="130"/>
      <c r="M3" s="130"/>
      <c r="N3" s="130" t="s">
        <v>823</v>
      </c>
      <c r="O3" s="130"/>
      <c r="P3" s="130"/>
      <c r="Q3" s="130"/>
      <c r="R3" s="127"/>
      <c r="S3" s="148" t="s">
        <v>0</v>
      </c>
      <c r="T3" s="148" t="s">
        <v>1</v>
      </c>
      <c r="U3" s="148" t="s">
        <v>2</v>
      </c>
      <c r="V3" s="154" t="s">
        <v>3</v>
      </c>
      <c r="W3" s="148" t="s">
        <v>4</v>
      </c>
      <c r="X3" s="151" t="s">
        <v>5</v>
      </c>
    </row>
    <row r="4" spans="1:24" ht="24.75" customHeight="1">
      <c r="A4" s="125"/>
      <c r="B4" s="128"/>
      <c r="C4" s="11"/>
      <c r="D4" s="131" t="s">
        <v>11</v>
      </c>
      <c r="E4" s="102"/>
      <c r="F4" s="102"/>
      <c r="G4" s="102" t="s">
        <v>824</v>
      </c>
      <c r="H4" s="102"/>
      <c r="I4" s="102" t="s">
        <v>11</v>
      </c>
      <c r="J4" s="102"/>
      <c r="K4" s="102"/>
      <c r="L4" s="102" t="s">
        <v>824</v>
      </c>
      <c r="M4" s="102"/>
      <c r="N4" s="102" t="s">
        <v>11</v>
      </c>
      <c r="O4" s="102"/>
      <c r="P4" s="102"/>
      <c r="Q4" s="102" t="s">
        <v>824</v>
      </c>
      <c r="R4" s="158"/>
      <c r="S4" s="149"/>
      <c r="T4" s="149"/>
      <c r="U4" s="149"/>
      <c r="V4" s="155"/>
      <c r="W4" s="149"/>
      <c r="X4" s="152"/>
    </row>
    <row r="5" spans="1:24" ht="27.75" customHeight="1">
      <c r="A5" s="125"/>
      <c r="B5" s="128"/>
      <c r="C5" s="11"/>
      <c r="D5" s="131" t="s">
        <v>13</v>
      </c>
      <c r="E5" s="102" t="s">
        <v>206</v>
      </c>
      <c r="F5" s="102"/>
      <c r="G5" s="102" t="s">
        <v>16</v>
      </c>
      <c r="H5" s="102" t="s">
        <v>17</v>
      </c>
      <c r="I5" s="102" t="s">
        <v>13</v>
      </c>
      <c r="J5" s="102" t="s">
        <v>206</v>
      </c>
      <c r="K5" s="102"/>
      <c r="L5" s="102" t="s">
        <v>16</v>
      </c>
      <c r="M5" s="102" t="s">
        <v>17</v>
      </c>
      <c r="N5" s="102" t="s">
        <v>13</v>
      </c>
      <c r="O5" s="102" t="s">
        <v>206</v>
      </c>
      <c r="P5" s="102"/>
      <c r="Q5" s="102" t="s">
        <v>16</v>
      </c>
      <c r="R5" s="158" t="s">
        <v>17</v>
      </c>
      <c r="S5" s="149"/>
      <c r="T5" s="149"/>
      <c r="U5" s="149"/>
      <c r="V5" s="155"/>
      <c r="W5" s="149"/>
      <c r="X5" s="152"/>
    </row>
    <row r="6" spans="1:24" ht="26.25" customHeight="1" thickBot="1">
      <c r="A6" s="126"/>
      <c r="B6" s="129"/>
      <c r="C6" s="11"/>
      <c r="D6" s="156"/>
      <c r="E6" s="97" t="s">
        <v>18</v>
      </c>
      <c r="F6" s="97" t="s">
        <v>19</v>
      </c>
      <c r="G6" s="157"/>
      <c r="H6" s="157"/>
      <c r="I6" s="157"/>
      <c r="J6" s="97" t="s">
        <v>18</v>
      </c>
      <c r="K6" s="97" t="s">
        <v>19</v>
      </c>
      <c r="L6" s="157"/>
      <c r="M6" s="157"/>
      <c r="N6" s="157"/>
      <c r="O6" s="97" t="s">
        <v>18</v>
      </c>
      <c r="P6" s="97" t="s">
        <v>19</v>
      </c>
      <c r="Q6" s="157"/>
      <c r="R6" s="159"/>
      <c r="S6" s="150"/>
      <c r="T6" s="150"/>
      <c r="U6" s="150"/>
      <c r="V6" s="132"/>
      <c r="W6" s="150"/>
      <c r="X6" s="153"/>
    </row>
    <row r="7" spans="16:24" ht="13.5" thickBot="1">
      <c r="P7" s="22"/>
      <c r="X7" s="22"/>
    </row>
    <row r="8" spans="1:24" ht="12.75">
      <c r="A8" s="13" t="s">
        <v>98</v>
      </c>
      <c r="B8" s="14" t="s">
        <v>825</v>
      </c>
      <c r="D8" s="13">
        <v>310</v>
      </c>
      <c r="E8" s="15">
        <v>2006</v>
      </c>
      <c r="F8" s="15">
        <v>2002</v>
      </c>
      <c r="G8" s="15">
        <v>4318</v>
      </c>
      <c r="H8" s="15">
        <v>588</v>
      </c>
      <c r="I8" s="15">
        <v>7</v>
      </c>
      <c r="J8" s="15">
        <v>59</v>
      </c>
      <c r="K8" s="15">
        <v>120</v>
      </c>
      <c r="L8" s="15">
        <v>186</v>
      </c>
      <c r="M8" s="15">
        <v>10</v>
      </c>
      <c r="N8" s="15">
        <v>317</v>
      </c>
      <c r="O8" s="15">
        <v>2065</v>
      </c>
      <c r="P8" s="10">
        <v>2122</v>
      </c>
      <c r="Q8" s="15">
        <v>4504</v>
      </c>
      <c r="R8" s="14">
        <v>598</v>
      </c>
      <c r="S8" s="1" t="s">
        <v>6</v>
      </c>
      <c r="T8" s="2" t="s">
        <v>23</v>
      </c>
      <c r="U8" s="2">
        <v>2</v>
      </c>
      <c r="V8" s="2">
        <v>3</v>
      </c>
      <c r="W8" s="2" t="s">
        <v>24</v>
      </c>
      <c r="X8" s="6" t="s">
        <v>92</v>
      </c>
    </row>
    <row r="9" spans="1:24" ht="12.75">
      <c r="A9" s="16" t="s">
        <v>290</v>
      </c>
      <c r="B9" s="17" t="s">
        <v>825</v>
      </c>
      <c r="D9" s="16">
        <v>179</v>
      </c>
      <c r="E9" s="18">
        <v>1842</v>
      </c>
      <c r="F9" s="18">
        <v>1138</v>
      </c>
      <c r="G9" s="18">
        <v>3159</v>
      </c>
      <c r="H9" s="18">
        <v>361</v>
      </c>
      <c r="I9" s="18">
        <v>9</v>
      </c>
      <c r="J9" s="18">
        <v>84</v>
      </c>
      <c r="K9" s="18">
        <v>18</v>
      </c>
      <c r="L9" s="18">
        <v>111</v>
      </c>
      <c r="M9" s="18">
        <v>14</v>
      </c>
      <c r="N9" s="18">
        <v>188</v>
      </c>
      <c r="O9" s="18">
        <v>1926</v>
      </c>
      <c r="P9" s="10">
        <v>1156</v>
      </c>
      <c r="Q9" s="18">
        <v>3270</v>
      </c>
      <c r="R9" s="18">
        <v>375</v>
      </c>
      <c r="S9" s="4" t="s">
        <v>6</v>
      </c>
      <c r="T9" s="5" t="s">
        <v>23</v>
      </c>
      <c r="U9" s="5">
        <v>2</v>
      </c>
      <c r="V9" s="5">
        <v>3</v>
      </c>
      <c r="W9" s="5" t="s">
        <v>35</v>
      </c>
      <c r="X9" s="6" t="s">
        <v>92</v>
      </c>
    </row>
    <row r="10" spans="1:24" ht="12.75">
      <c r="A10" s="16" t="s">
        <v>291</v>
      </c>
      <c r="B10" s="17" t="s">
        <v>825</v>
      </c>
      <c r="D10" s="16">
        <v>290</v>
      </c>
      <c r="E10" s="18">
        <v>2689</v>
      </c>
      <c r="F10" s="18">
        <v>1864</v>
      </c>
      <c r="G10" s="18">
        <v>4843</v>
      </c>
      <c r="H10" s="10">
        <v>507</v>
      </c>
      <c r="I10" s="18">
        <v>14</v>
      </c>
      <c r="J10" s="18">
        <v>126</v>
      </c>
      <c r="K10" s="18">
        <v>85</v>
      </c>
      <c r="L10" s="18">
        <v>225</v>
      </c>
      <c r="M10" s="18">
        <v>35</v>
      </c>
      <c r="N10" s="18">
        <v>304</v>
      </c>
      <c r="O10" s="18">
        <v>2815</v>
      </c>
      <c r="P10" s="10">
        <v>1949</v>
      </c>
      <c r="Q10" s="18">
        <v>5068</v>
      </c>
      <c r="R10" s="18">
        <v>632</v>
      </c>
      <c r="S10" s="4" t="s">
        <v>6</v>
      </c>
      <c r="T10" s="5" t="s">
        <v>23</v>
      </c>
      <c r="U10" s="5">
        <v>2</v>
      </c>
      <c r="V10" s="5">
        <v>3</v>
      </c>
      <c r="W10" s="5" t="s">
        <v>7</v>
      </c>
      <c r="X10" s="6" t="s">
        <v>92</v>
      </c>
    </row>
    <row r="11" spans="1:24" ht="12.75">
      <c r="A11" s="16"/>
      <c r="B11" s="17" t="s">
        <v>826</v>
      </c>
      <c r="D11" s="16">
        <v>14</v>
      </c>
      <c r="E11" s="18">
        <v>731</v>
      </c>
      <c r="F11" s="18">
        <v>50</v>
      </c>
      <c r="G11" s="18">
        <v>795</v>
      </c>
      <c r="H11" s="18">
        <v>37</v>
      </c>
      <c r="I11" s="18"/>
      <c r="J11" s="18">
        <v>20</v>
      </c>
      <c r="K11" s="18"/>
      <c r="L11" s="18">
        <v>20</v>
      </c>
      <c r="M11" s="18"/>
      <c r="N11" s="18">
        <v>14</v>
      </c>
      <c r="O11" s="18">
        <v>751</v>
      </c>
      <c r="P11" s="10">
        <v>50</v>
      </c>
      <c r="Q11" s="18">
        <v>815</v>
      </c>
      <c r="R11" s="18">
        <v>37</v>
      </c>
      <c r="S11" s="4" t="s">
        <v>6</v>
      </c>
      <c r="T11" s="5" t="s">
        <v>23</v>
      </c>
      <c r="U11" s="5">
        <v>2</v>
      </c>
      <c r="V11" s="5">
        <v>3</v>
      </c>
      <c r="W11" s="5" t="s">
        <v>7</v>
      </c>
      <c r="X11" s="6" t="s">
        <v>92</v>
      </c>
    </row>
    <row r="12" spans="1:24" ht="12.75">
      <c r="A12" s="16" t="s">
        <v>292</v>
      </c>
      <c r="B12" s="17" t="s">
        <v>825</v>
      </c>
      <c r="D12" s="16">
        <v>173</v>
      </c>
      <c r="E12" s="18">
        <v>1588</v>
      </c>
      <c r="F12" s="18">
        <v>877</v>
      </c>
      <c r="G12" s="18">
        <v>2638</v>
      </c>
      <c r="H12" s="18">
        <v>385</v>
      </c>
      <c r="I12" s="18">
        <v>10</v>
      </c>
      <c r="J12" s="18">
        <v>140</v>
      </c>
      <c r="K12" s="18">
        <v>52</v>
      </c>
      <c r="L12" s="18">
        <v>202</v>
      </c>
      <c r="M12" s="18">
        <v>24</v>
      </c>
      <c r="N12" s="18">
        <v>183</v>
      </c>
      <c r="O12" s="18">
        <v>1728</v>
      </c>
      <c r="P12" s="10">
        <v>929</v>
      </c>
      <c r="Q12" s="18">
        <v>2840</v>
      </c>
      <c r="R12" s="18">
        <v>409</v>
      </c>
      <c r="S12" s="4" t="s">
        <v>6</v>
      </c>
      <c r="T12" s="5" t="s">
        <v>23</v>
      </c>
      <c r="U12" s="5">
        <v>2</v>
      </c>
      <c r="V12" s="5">
        <v>3</v>
      </c>
      <c r="W12" s="5" t="s">
        <v>57</v>
      </c>
      <c r="X12" s="6" t="s">
        <v>92</v>
      </c>
    </row>
    <row r="13" spans="1:24" ht="12.75">
      <c r="A13" s="16"/>
      <c r="B13" s="17" t="s">
        <v>826</v>
      </c>
      <c r="D13" s="16">
        <v>26</v>
      </c>
      <c r="E13" s="18">
        <v>1216</v>
      </c>
      <c r="F13" s="18">
        <v>136</v>
      </c>
      <c r="G13" s="18">
        <v>1378</v>
      </c>
      <c r="H13" s="18">
        <v>89</v>
      </c>
      <c r="I13" s="18"/>
      <c r="J13" s="18">
        <v>94</v>
      </c>
      <c r="K13" s="18">
        <v>7</v>
      </c>
      <c r="L13" s="18">
        <v>101</v>
      </c>
      <c r="M13" s="18"/>
      <c r="N13" s="18">
        <v>26</v>
      </c>
      <c r="O13" s="18">
        <v>1310</v>
      </c>
      <c r="P13" s="10">
        <v>143</v>
      </c>
      <c r="Q13" s="18">
        <v>1479</v>
      </c>
      <c r="R13" s="18">
        <v>89</v>
      </c>
      <c r="S13" s="4" t="s">
        <v>6</v>
      </c>
      <c r="T13" s="5" t="s">
        <v>23</v>
      </c>
      <c r="U13" s="5">
        <v>2</v>
      </c>
      <c r="V13" s="5">
        <v>3</v>
      </c>
      <c r="W13" s="5" t="s">
        <v>57</v>
      </c>
      <c r="X13" s="6" t="s">
        <v>92</v>
      </c>
    </row>
    <row r="14" spans="1:24" ht="12.75">
      <c r="A14" s="16" t="s">
        <v>99</v>
      </c>
      <c r="B14" s="17" t="s">
        <v>825</v>
      </c>
      <c r="D14" s="16">
        <v>79</v>
      </c>
      <c r="E14" s="18">
        <v>366</v>
      </c>
      <c r="F14" s="18">
        <v>490</v>
      </c>
      <c r="G14" s="18">
        <v>935</v>
      </c>
      <c r="H14" s="18">
        <v>154</v>
      </c>
      <c r="I14" s="18">
        <v>2</v>
      </c>
      <c r="J14" s="18">
        <v>30</v>
      </c>
      <c r="K14" s="18">
        <v>35</v>
      </c>
      <c r="L14" s="18">
        <v>67</v>
      </c>
      <c r="M14" s="18">
        <v>12</v>
      </c>
      <c r="N14" s="18">
        <v>81</v>
      </c>
      <c r="O14" s="18">
        <v>396</v>
      </c>
      <c r="P14" s="10">
        <v>525</v>
      </c>
      <c r="Q14" s="18">
        <v>1002</v>
      </c>
      <c r="R14" s="18">
        <v>166</v>
      </c>
      <c r="S14" s="4" t="s">
        <v>6</v>
      </c>
      <c r="T14" s="5" t="s">
        <v>23</v>
      </c>
      <c r="U14" s="5">
        <v>2</v>
      </c>
      <c r="V14" s="5">
        <v>3</v>
      </c>
      <c r="W14" s="5" t="s">
        <v>66</v>
      </c>
      <c r="X14" s="6" t="s">
        <v>92</v>
      </c>
    </row>
    <row r="15" spans="1:24" ht="12.75">
      <c r="A15" s="16"/>
      <c r="B15" s="17" t="s">
        <v>826</v>
      </c>
      <c r="D15" s="16"/>
      <c r="E15" s="18">
        <v>88</v>
      </c>
      <c r="F15" s="18"/>
      <c r="G15" s="18">
        <v>88</v>
      </c>
      <c r="H15" s="18"/>
      <c r="I15" s="18"/>
      <c r="J15" s="18"/>
      <c r="K15" s="18"/>
      <c r="L15" s="18"/>
      <c r="M15" s="18"/>
      <c r="N15" s="18"/>
      <c r="O15" s="18">
        <v>88</v>
      </c>
      <c r="Q15" s="18">
        <v>88</v>
      </c>
      <c r="R15" s="18"/>
      <c r="S15" s="4" t="s">
        <v>6</v>
      </c>
      <c r="T15" s="5" t="s">
        <v>23</v>
      </c>
      <c r="U15" s="5">
        <v>2</v>
      </c>
      <c r="V15" s="5">
        <v>3</v>
      </c>
      <c r="W15" s="5" t="s">
        <v>66</v>
      </c>
      <c r="X15" s="6" t="s">
        <v>92</v>
      </c>
    </row>
    <row r="16" spans="1:24" ht="12.75">
      <c r="A16" s="16" t="s">
        <v>73</v>
      </c>
      <c r="B16" s="17" t="s">
        <v>825</v>
      </c>
      <c r="D16" s="16">
        <v>104</v>
      </c>
      <c r="E16" s="18">
        <v>1000</v>
      </c>
      <c r="F16" s="18">
        <v>715</v>
      </c>
      <c r="G16" s="18">
        <v>1819</v>
      </c>
      <c r="H16" s="18">
        <v>199</v>
      </c>
      <c r="I16" s="18">
        <v>6</v>
      </c>
      <c r="J16" s="18">
        <v>71</v>
      </c>
      <c r="K16" s="18">
        <v>50</v>
      </c>
      <c r="L16" s="18">
        <v>127</v>
      </c>
      <c r="M16" s="18">
        <v>9</v>
      </c>
      <c r="N16" s="18">
        <v>110</v>
      </c>
      <c r="O16" s="18">
        <v>1071</v>
      </c>
      <c r="P16" s="10">
        <v>765</v>
      </c>
      <c r="Q16" s="18">
        <v>1946</v>
      </c>
      <c r="R16" s="18">
        <v>208</v>
      </c>
      <c r="S16" s="4" t="s">
        <v>6</v>
      </c>
      <c r="T16" s="5" t="s">
        <v>23</v>
      </c>
      <c r="U16" s="5">
        <v>2</v>
      </c>
      <c r="V16" s="5">
        <v>3</v>
      </c>
      <c r="W16" s="5" t="s">
        <v>72</v>
      </c>
      <c r="X16" s="6" t="s">
        <v>92</v>
      </c>
    </row>
    <row r="17" spans="1:24" ht="12.75">
      <c r="A17" s="16"/>
      <c r="B17" s="17" t="s">
        <v>826</v>
      </c>
      <c r="D17" s="16"/>
      <c r="E17" s="18"/>
      <c r="F17" s="18"/>
      <c r="G17" s="18"/>
      <c r="I17" s="18"/>
      <c r="J17" s="18">
        <v>18</v>
      </c>
      <c r="K17" s="18"/>
      <c r="L17" s="18">
        <v>18</v>
      </c>
      <c r="M17" s="18"/>
      <c r="N17" s="18"/>
      <c r="O17" s="18">
        <v>18</v>
      </c>
      <c r="Q17" s="18">
        <v>18</v>
      </c>
      <c r="R17" s="18"/>
      <c r="S17" s="4" t="s">
        <v>6</v>
      </c>
      <c r="T17" s="5" t="s">
        <v>23</v>
      </c>
      <c r="U17" s="5">
        <v>2</v>
      </c>
      <c r="V17" s="5">
        <v>3</v>
      </c>
      <c r="W17" s="5" t="s">
        <v>72</v>
      </c>
      <c r="X17" s="6" t="s">
        <v>92</v>
      </c>
    </row>
    <row r="18" spans="1:24" ht="12.75">
      <c r="A18" s="16" t="s">
        <v>293</v>
      </c>
      <c r="B18" s="17" t="s">
        <v>825</v>
      </c>
      <c r="D18" s="16">
        <v>35</v>
      </c>
      <c r="E18" s="18">
        <v>433</v>
      </c>
      <c r="F18" s="18">
        <v>362</v>
      </c>
      <c r="G18" s="18">
        <v>830</v>
      </c>
      <c r="H18" s="18">
        <v>62</v>
      </c>
      <c r="I18" s="18"/>
      <c r="J18" s="18">
        <v>30</v>
      </c>
      <c r="K18" s="18">
        <v>42</v>
      </c>
      <c r="L18" s="18">
        <v>72</v>
      </c>
      <c r="M18" s="18">
        <v>3</v>
      </c>
      <c r="N18" s="18">
        <v>35</v>
      </c>
      <c r="O18" s="18">
        <v>463</v>
      </c>
      <c r="P18" s="10">
        <v>404</v>
      </c>
      <c r="Q18" s="18">
        <v>902</v>
      </c>
      <c r="R18" s="18">
        <v>65</v>
      </c>
      <c r="S18" s="4" t="s">
        <v>6</v>
      </c>
      <c r="T18" s="5" t="s">
        <v>23</v>
      </c>
      <c r="U18" s="5">
        <v>2</v>
      </c>
      <c r="V18" s="5">
        <v>3</v>
      </c>
      <c r="W18" s="5" t="s">
        <v>75</v>
      </c>
      <c r="X18" s="6" t="s">
        <v>92</v>
      </c>
    </row>
    <row r="19" spans="1:24" ht="12.75">
      <c r="A19" s="16" t="s">
        <v>294</v>
      </c>
      <c r="B19" s="17" t="s">
        <v>825</v>
      </c>
      <c r="D19" s="16">
        <v>40</v>
      </c>
      <c r="E19" s="18">
        <v>909</v>
      </c>
      <c r="F19" s="18">
        <v>203</v>
      </c>
      <c r="G19" s="18">
        <v>1152</v>
      </c>
      <c r="H19" s="18">
        <v>97</v>
      </c>
      <c r="I19" s="18">
        <v>1</v>
      </c>
      <c r="J19" s="18">
        <v>65</v>
      </c>
      <c r="K19" s="18">
        <v>8</v>
      </c>
      <c r="L19" s="18">
        <v>74</v>
      </c>
      <c r="M19" s="18">
        <v>9</v>
      </c>
      <c r="N19" s="18">
        <v>41</v>
      </c>
      <c r="O19" s="18">
        <v>974</v>
      </c>
      <c r="P19" s="10">
        <v>211</v>
      </c>
      <c r="Q19" s="18">
        <v>1226</v>
      </c>
      <c r="R19" s="18">
        <v>106</v>
      </c>
      <c r="S19" s="4" t="s">
        <v>6</v>
      </c>
      <c r="T19" s="5" t="s">
        <v>23</v>
      </c>
      <c r="U19" s="5">
        <v>2</v>
      </c>
      <c r="V19" s="5">
        <v>3</v>
      </c>
      <c r="W19" s="5" t="s">
        <v>77</v>
      </c>
      <c r="X19" s="6" t="s">
        <v>92</v>
      </c>
    </row>
    <row r="20" spans="1:24" ht="12.75">
      <c r="A20" s="16" t="s">
        <v>79</v>
      </c>
      <c r="B20" s="17" t="s">
        <v>825</v>
      </c>
      <c r="D20" s="16">
        <v>44</v>
      </c>
      <c r="E20" s="18">
        <v>289</v>
      </c>
      <c r="F20" s="18">
        <v>258</v>
      </c>
      <c r="G20" s="18">
        <v>591</v>
      </c>
      <c r="H20" s="18">
        <v>98</v>
      </c>
      <c r="I20" s="18">
        <v>2</v>
      </c>
      <c r="J20" s="18">
        <v>16</v>
      </c>
      <c r="K20" s="18">
        <v>31</v>
      </c>
      <c r="L20" s="18">
        <v>49</v>
      </c>
      <c r="M20" s="18">
        <v>8</v>
      </c>
      <c r="N20" s="18">
        <v>46</v>
      </c>
      <c r="O20" s="18">
        <v>305</v>
      </c>
      <c r="P20" s="10">
        <v>289</v>
      </c>
      <c r="Q20" s="18">
        <v>640</v>
      </c>
      <c r="R20" s="18">
        <v>106</v>
      </c>
      <c r="S20" s="4" t="s">
        <v>6</v>
      </c>
      <c r="T20" s="5" t="s">
        <v>23</v>
      </c>
      <c r="U20" s="5">
        <v>2</v>
      </c>
      <c r="V20" s="5">
        <v>3</v>
      </c>
      <c r="W20" s="5" t="s">
        <v>80</v>
      </c>
      <c r="X20" s="6" t="s">
        <v>92</v>
      </c>
    </row>
    <row r="21" spans="1:24" ht="12.75">
      <c r="A21" s="16"/>
      <c r="B21" s="17" t="s">
        <v>826</v>
      </c>
      <c r="D21" s="16"/>
      <c r="E21" s="18">
        <v>21</v>
      </c>
      <c r="F21" s="18"/>
      <c r="G21" s="18">
        <v>21</v>
      </c>
      <c r="H21" s="18"/>
      <c r="I21" s="18"/>
      <c r="J21" s="18">
        <v>1</v>
      </c>
      <c r="K21" s="18"/>
      <c r="L21" s="18">
        <v>1</v>
      </c>
      <c r="M21" s="18"/>
      <c r="N21" s="18"/>
      <c r="O21" s="18">
        <v>22</v>
      </c>
      <c r="Q21" s="18">
        <v>22</v>
      </c>
      <c r="R21" s="18"/>
      <c r="S21" s="4" t="s">
        <v>6</v>
      </c>
      <c r="T21" s="5" t="s">
        <v>23</v>
      </c>
      <c r="U21" s="5">
        <v>2</v>
      </c>
      <c r="V21" s="5">
        <v>3</v>
      </c>
      <c r="W21" s="5" t="s">
        <v>80</v>
      </c>
      <c r="X21" s="6" t="s">
        <v>92</v>
      </c>
    </row>
    <row r="22" spans="1:24" ht="12.75">
      <c r="A22" s="16" t="s">
        <v>295</v>
      </c>
      <c r="B22" s="17" t="s">
        <v>825</v>
      </c>
      <c r="D22" s="16">
        <v>4</v>
      </c>
      <c r="E22" s="18">
        <v>32</v>
      </c>
      <c r="F22" s="18">
        <v>34</v>
      </c>
      <c r="G22" s="18">
        <v>70</v>
      </c>
      <c r="H22" s="18">
        <v>5</v>
      </c>
      <c r="I22" s="18"/>
      <c r="J22" s="18"/>
      <c r="K22" s="18"/>
      <c r="L22" s="18"/>
      <c r="M22" s="18"/>
      <c r="N22" s="18">
        <v>4</v>
      </c>
      <c r="O22" s="18">
        <v>32</v>
      </c>
      <c r="P22" s="10">
        <v>34</v>
      </c>
      <c r="Q22" s="18">
        <v>70</v>
      </c>
      <c r="R22" s="18">
        <v>5</v>
      </c>
      <c r="S22" s="4" t="s">
        <v>6</v>
      </c>
      <c r="T22" s="5" t="s">
        <v>23</v>
      </c>
      <c r="U22" s="5">
        <v>2</v>
      </c>
      <c r="V22" s="5">
        <v>3</v>
      </c>
      <c r="W22" s="5" t="s">
        <v>774</v>
      </c>
      <c r="X22" s="6" t="s">
        <v>92</v>
      </c>
    </row>
    <row r="23" spans="1:24" ht="12.75">
      <c r="A23" s="16" t="s">
        <v>100</v>
      </c>
      <c r="B23" s="17" t="s">
        <v>825</v>
      </c>
      <c r="D23" s="16">
        <v>117</v>
      </c>
      <c r="E23" s="18">
        <v>778</v>
      </c>
      <c r="F23" s="18">
        <v>752</v>
      </c>
      <c r="G23" s="18">
        <v>1647</v>
      </c>
      <c r="H23" s="18">
        <v>225</v>
      </c>
      <c r="I23" s="18">
        <v>2</v>
      </c>
      <c r="J23" s="18">
        <v>25</v>
      </c>
      <c r="K23" s="18">
        <v>31</v>
      </c>
      <c r="L23" s="18">
        <v>58</v>
      </c>
      <c r="M23" s="18">
        <v>7</v>
      </c>
      <c r="N23" s="18">
        <v>119</v>
      </c>
      <c r="O23" s="18">
        <v>803</v>
      </c>
      <c r="P23" s="10">
        <v>783</v>
      </c>
      <c r="Q23" s="18">
        <v>1705</v>
      </c>
      <c r="R23" s="18">
        <v>232</v>
      </c>
      <c r="S23" s="4" t="s">
        <v>6</v>
      </c>
      <c r="T23" s="5" t="s">
        <v>23</v>
      </c>
      <c r="U23" s="5">
        <v>2</v>
      </c>
      <c r="V23" s="5">
        <v>3</v>
      </c>
      <c r="W23" s="5" t="s">
        <v>82</v>
      </c>
      <c r="X23" s="6" t="s">
        <v>92</v>
      </c>
    </row>
    <row r="24" spans="1:24" ht="12.75">
      <c r="A24" s="16" t="s">
        <v>101</v>
      </c>
      <c r="B24" s="17" t="s">
        <v>825</v>
      </c>
      <c r="D24" s="16">
        <f>SUM(D8:D10,D12,D14,D16,D18:D20,D22:D23)</f>
        <v>1375</v>
      </c>
      <c r="E24" s="18">
        <f aca="true" t="shared" si="0" ref="E24:N24">SUM(E8:E10,E12,E14,E16,E18:E20,E22:E23)</f>
        <v>11932</v>
      </c>
      <c r="F24" s="18">
        <f t="shared" si="0"/>
        <v>8695</v>
      </c>
      <c r="G24" s="18">
        <f t="shared" si="0"/>
        <v>22002</v>
      </c>
      <c r="H24" s="18">
        <f>SUM(H8:H10,H12,H14,H16,H18:H20,H22:H23)</f>
        <v>2681</v>
      </c>
      <c r="I24" s="18">
        <f t="shared" si="0"/>
        <v>53</v>
      </c>
      <c r="J24" s="18">
        <f t="shared" si="0"/>
        <v>646</v>
      </c>
      <c r="K24" s="18">
        <f t="shared" si="0"/>
        <v>472</v>
      </c>
      <c r="L24" s="18">
        <f t="shared" si="0"/>
        <v>1171</v>
      </c>
      <c r="M24" s="18">
        <f t="shared" si="0"/>
        <v>131</v>
      </c>
      <c r="N24" s="18">
        <f t="shared" si="0"/>
        <v>1428</v>
      </c>
      <c r="O24" s="18">
        <f>SUM(O8:O10,O12,O14,O16,O18:O20,O22:O23)</f>
        <v>12578</v>
      </c>
      <c r="P24" s="18">
        <f>SUM(P8:P10,P12,P14,P16,P18:P20,P22:P23)</f>
        <v>9167</v>
      </c>
      <c r="Q24" s="18">
        <f>SUM(Q8:Q10,Q12,Q14,Q16,Q18:Q20,Q22:Q23)</f>
        <v>23173</v>
      </c>
      <c r="R24" s="18">
        <f>SUM(R8:R10,R12,R14,R16,R18:R20,R22:R23)</f>
        <v>2902</v>
      </c>
      <c r="S24" s="4" t="s">
        <v>6</v>
      </c>
      <c r="T24" s="5" t="s">
        <v>23</v>
      </c>
      <c r="U24" s="5">
        <v>2</v>
      </c>
      <c r="V24" s="5">
        <v>3</v>
      </c>
      <c r="W24" s="5" t="s">
        <v>1108</v>
      </c>
      <c r="X24" s="6" t="s">
        <v>92</v>
      </c>
    </row>
    <row r="25" spans="1:24" ht="12.75">
      <c r="A25" s="16"/>
      <c r="B25" s="17" t="s">
        <v>826</v>
      </c>
      <c r="D25" s="16">
        <f>SUM(D11+D13+D15+D17+D21)</f>
        <v>40</v>
      </c>
      <c r="E25" s="18">
        <f>SUM(E11+E13+E15+E17+E21)</f>
        <v>2056</v>
      </c>
      <c r="F25" s="18">
        <f>SUM(F11+F13+F15+F17+F21)</f>
        <v>186</v>
      </c>
      <c r="G25" s="18">
        <f>SUM(G11+G13+G15+G17+G21)</f>
        <v>2282</v>
      </c>
      <c r="H25" s="18">
        <f>SUM(H11+H13+H15+H17+H21)</f>
        <v>126</v>
      </c>
      <c r="I25" s="18">
        <f aca="true" t="shared" si="1" ref="I25:R25">SUM(I11+I13+I15+I17+I21)</f>
        <v>0</v>
      </c>
      <c r="J25" s="18">
        <f t="shared" si="1"/>
        <v>133</v>
      </c>
      <c r="K25" s="18">
        <f t="shared" si="1"/>
        <v>7</v>
      </c>
      <c r="L25" s="18">
        <f t="shared" si="1"/>
        <v>140</v>
      </c>
      <c r="M25" s="18"/>
      <c r="N25" s="18">
        <f t="shared" si="1"/>
        <v>40</v>
      </c>
      <c r="O25" s="18">
        <f t="shared" si="1"/>
        <v>2189</v>
      </c>
      <c r="P25" s="18">
        <f>SUM(P11+P13+P15+P17+P21)</f>
        <v>193</v>
      </c>
      <c r="Q25" s="18">
        <f t="shared" si="1"/>
        <v>2422</v>
      </c>
      <c r="R25" s="18">
        <f t="shared" si="1"/>
        <v>126</v>
      </c>
      <c r="S25" s="4" t="s">
        <v>6</v>
      </c>
      <c r="T25" s="5" t="s">
        <v>23</v>
      </c>
      <c r="U25" s="5">
        <v>2</v>
      </c>
      <c r="V25" s="5">
        <v>3</v>
      </c>
      <c r="W25" s="5" t="s">
        <v>1108</v>
      </c>
      <c r="X25" s="6" t="s">
        <v>92</v>
      </c>
    </row>
    <row r="26" spans="1:24" ht="13.5" thickBot="1">
      <c r="A26" s="19"/>
      <c r="B26" s="20" t="s">
        <v>818</v>
      </c>
      <c r="D26" s="19">
        <f>SUM(D24,D25)</f>
        <v>1415</v>
      </c>
      <c r="E26" s="21">
        <f aca="true" t="shared" si="2" ref="E26:N26">SUM(E24,E25)</f>
        <v>13988</v>
      </c>
      <c r="F26" s="21">
        <f t="shared" si="2"/>
        <v>8881</v>
      </c>
      <c r="G26" s="21">
        <f t="shared" si="2"/>
        <v>24284</v>
      </c>
      <c r="H26" s="21">
        <f t="shared" si="2"/>
        <v>2807</v>
      </c>
      <c r="I26" s="21">
        <f t="shared" si="2"/>
        <v>53</v>
      </c>
      <c r="J26" s="21">
        <f t="shared" si="2"/>
        <v>779</v>
      </c>
      <c r="K26" s="21">
        <f t="shared" si="2"/>
        <v>479</v>
      </c>
      <c r="L26" s="21">
        <f t="shared" si="2"/>
        <v>1311</v>
      </c>
      <c r="M26" s="21">
        <f t="shared" si="2"/>
        <v>131</v>
      </c>
      <c r="N26" s="21">
        <f t="shared" si="2"/>
        <v>1468</v>
      </c>
      <c r="O26" s="21">
        <f>SUM(O24,O25)</f>
        <v>14767</v>
      </c>
      <c r="P26" s="21">
        <f>SUM(P24,P25)</f>
        <v>9360</v>
      </c>
      <c r="Q26" s="21">
        <f>SUM(Q24,Q25)</f>
        <v>25595</v>
      </c>
      <c r="R26" s="21">
        <f>SUM(R24,R25)</f>
        <v>3028</v>
      </c>
      <c r="S26" s="7" t="s">
        <v>6</v>
      </c>
      <c r="T26" s="8" t="s">
        <v>23</v>
      </c>
      <c r="U26" s="8">
        <v>2</v>
      </c>
      <c r="V26" s="8">
        <v>3</v>
      </c>
      <c r="W26" s="8" t="s">
        <v>1108</v>
      </c>
      <c r="X26" s="9" t="s">
        <v>92</v>
      </c>
    </row>
    <row r="28" spans="1:24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</sheetData>
  <mergeCells count="29">
    <mergeCell ref="N3:R3"/>
    <mergeCell ref="N4:P4"/>
    <mergeCell ref="N5:N6"/>
    <mergeCell ref="O5:P5"/>
    <mergeCell ref="Q4:R4"/>
    <mergeCell ref="Q5:Q6"/>
    <mergeCell ref="R5:R6"/>
    <mergeCell ref="I3:M3"/>
    <mergeCell ref="I4:K4"/>
    <mergeCell ref="I5:I6"/>
    <mergeCell ref="J5:K5"/>
    <mergeCell ref="L4:M4"/>
    <mergeCell ref="L5:L6"/>
    <mergeCell ref="M5:M6"/>
    <mergeCell ref="A3:A6"/>
    <mergeCell ref="B3:B6"/>
    <mergeCell ref="D3:H3"/>
    <mergeCell ref="D4:F4"/>
    <mergeCell ref="G4:H4"/>
    <mergeCell ref="E5:F5"/>
    <mergeCell ref="D5:D6"/>
    <mergeCell ref="G5:G6"/>
    <mergeCell ref="H5:H6"/>
    <mergeCell ref="W3:W6"/>
    <mergeCell ref="X3:X6"/>
    <mergeCell ref="S3:S6"/>
    <mergeCell ref="T3:T6"/>
    <mergeCell ref="U3:U6"/>
    <mergeCell ref="V3:V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C3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10" customWidth="1"/>
    <col min="2" max="2" width="9.140625" style="10" customWidth="1"/>
    <col min="3" max="3" width="4.00390625" style="10" customWidth="1"/>
    <col min="4" max="4" width="6.7109375" style="10" customWidth="1"/>
    <col min="5" max="6" width="14.00390625" style="10" customWidth="1"/>
    <col min="7" max="14" width="9.140625" style="10" customWidth="1"/>
    <col min="15" max="15" width="11.57421875" style="10" customWidth="1"/>
    <col min="16" max="16" width="11.00390625" style="10" customWidth="1"/>
    <col min="17" max="20" width="9.140625" style="10" customWidth="1"/>
    <col min="21" max="21" width="18.28125" style="10" customWidth="1"/>
    <col min="22" max="22" width="14.140625" style="10" customWidth="1"/>
    <col min="23" max="23" width="13.140625" style="10" customWidth="1"/>
    <col min="24" max="24" width="6.8515625" style="10" customWidth="1"/>
    <col min="25" max="25" width="7.140625" style="10" customWidth="1"/>
    <col min="26" max="27" width="6.57421875" style="10" customWidth="1"/>
    <col min="28" max="28" width="5.7109375" style="10" customWidth="1"/>
    <col min="29" max="16384" width="9.140625" style="10" customWidth="1"/>
  </cols>
  <sheetData>
    <row r="1" spans="1:29" ht="13.5" thickBot="1">
      <c r="A1" s="90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ht="13.5" thickBot="1"/>
    <row r="3" spans="1:29" ht="22.5" customHeight="1">
      <c r="A3" s="186" t="s">
        <v>271</v>
      </c>
      <c r="B3" s="160"/>
      <c r="C3" s="26"/>
      <c r="D3" s="133" t="s">
        <v>272</v>
      </c>
      <c r="E3" s="130"/>
      <c r="F3" s="130"/>
      <c r="G3" s="130"/>
      <c r="H3" s="130"/>
      <c r="I3" s="130"/>
      <c r="J3" s="130"/>
      <c r="K3" s="130"/>
      <c r="L3" s="130"/>
      <c r="M3" s="130" t="s">
        <v>180</v>
      </c>
      <c r="N3" s="130"/>
      <c r="O3" s="130"/>
      <c r="P3" s="130"/>
      <c r="Q3" s="130"/>
      <c r="R3" s="130"/>
      <c r="S3" s="130"/>
      <c r="T3" s="130"/>
      <c r="U3" s="130" t="s">
        <v>273</v>
      </c>
      <c r="V3" s="130"/>
      <c r="W3" s="127" t="s">
        <v>194</v>
      </c>
      <c r="X3" s="148" t="s">
        <v>0</v>
      </c>
      <c r="Y3" s="148" t="s">
        <v>1</v>
      </c>
      <c r="Z3" s="148" t="s">
        <v>2</v>
      </c>
      <c r="AA3" s="154" t="s">
        <v>3</v>
      </c>
      <c r="AB3" s="148" t="s">
        <v>4</v>
      </c>
      <c r="AC3" s="151" t="s">
        <v>5</v>
      </c>
    </row>
    <row r="4" spans="1:29" ht="18" customHeight="1">
      <c r="A4" s="187"/>
      <c r="B4" s="163"/>
      <c r="C4" s="26"/>
      <c r="D4" s="131" t="s">
        <v>274</v>
      </c>
      <c r="E4" s="102"/>
      <c r="F4" s="102" t="s">
        <v>275</v>
      </c>
      <c r="G4" s="102" t="s">
        <v>276</v>
      </c>
      <c r="H4" s="102" t="s">
        <v>277</v>
      </c>
      <c r="I4" s="102" t="s">
        <v>145</v>
      </c>
      <c r="J4" s="102" t="s">
        <v>278</v>
      </c>
      <c r="K4" s="102" t="s">
        <v>279</v>
      </c>
      <c r="L4" s="102" t="s">
        <v>280</v>
      </c>
      <c r="M4" s="102" t="s">
        <v>281</v>
      </c>
      <c r="N4" s="102"/>
      <c r="O4" s="102" t="s">
        <v>185</v>
      </c>
      <c r="P4" s="102" t="s">
        <v>282</v>
      </c>
      <c r="Q4" s="102" t="s">
        <v>187</v>
      </c>
      <c r="R4" s="102" t="s">
        <v>283</v>
      </c>
      <c r="S4" s="102" t="s">
        <v>284</v>
      </c>
      <c r="T4" s="102" t="s">
        <v>285</v>
      </c>
      <c r="U4" s="102" t="s">
        <v>286</v>
      </c>
      <c r="V4" s="102" t="s">
        <v>287</v>
      </c>
      <c r="W4" s="158"/>
      <c r="X4" s="149"/>
      <c r="Y4" s="149"/>
      <c r="Z4" s="149"/>
      <c r="AA4" s="155"/>
      <c r="AB4" s="149"/>
      <c r="AC4" s="152"/>
    </row>
    <row r="5" spans="1:29" ht="18.75" customHeight="1">
      <c r="A5" s="187"/>
      <c r="B5" s="163"/>
      <c r="C5" s="26"/>
      <c r="D5" s="131"/>
      <c r="E5" s="102"/>
      <c r="F5" s="180"/>
      <c r="G5" s="102"/>
      <c r="H5" s="102"/>
      <c r="I5" s="102"/>
      <c r="J5" s="102"/>
      <c r="K5" s="102"/>
      <c r="L5" s="102"/>
      <c r="M5" s="102"/>
      <c r="N5" s="102" t="s">
        <v>288</v>
      </c>
      <c r="O5" s="102"/>
      <c r="P5" s="102"/>
      <c r="Q5" s="102"/>
      <c r="R5" s="102"/>
      <c r="S5" s="102"/>
      <c r="T5" s="102"/>
      <c r="U5" s="102"/>
      <c r="V5" s="102"/>
      <c r="W5" s="158"/>
      <c r="X5" s="149"/>
      <c r="Y5" s="149"/>
      <c r="Z5" s="149"/>
      <c r="AA5" s="155"/>
      <c r="AB5" s="149"/>
      <c r="AC5" s="152"/>
    </row>
    <row r="6" spans="1:29" ht="13.5" thickBot="1">
      <c r="A6" s="188"/>
      <c r="B6" s="164"/>
      <c r="C6" s="26"/>
      <c r="D6" s="156"/>
      <c r="E6" s="157"/>
      <c r="F6" s="189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9"/>
      <c r="X6" s="150"/>
      <c r="Y6" s="150"/>
      <c r="Z6" s="150"/>
      <c r="AA6" s="132"/>
      <c r="AB6" s="150"/>
      <c r="AC6" s="153"/>
    </row>
    <row r="7" ht="13.5" thickBot="1"/>
    <row r="8" spans="1:29" ht="12.75">
      <c r="A8" s="50" t="s">
        <v>98</v>
      </c>
      <c r="B8" s="51"/>
      <c r="C8" s="33"/>
      <c r="D8" s="13"/>
      <c r="E8" s="15">
        <v>172</v>
      </c>
      <c r="F8" s="15">
        <v>909</v>
      </c>
      <c r="G8" s="15">
        <v>3016</v>
      </c>
      <c r="H8" s="15">
        <v>54</v>
      </c>
      <c r="I8" s="15">
        <v>14</v>
      </c>
      <c r="J8" s="15">
        <v>18</v>
      </c>
      <c r="K8" s="15"/>
      <c r="L8" s="15"/>
      <c r="M8" s="15">
        <v>35</v>
      </c>
      <c r="N8" s="15">
        <v>4</v>
      </c>
      <c r="O8" s="15">
        <v>22</v>
      </c>
      <c r="P8" s="15">
        <v>28</v>
      </c>
      <c r="Q8" s="15">
        <v>120</v>
      </c>
      <c r="R8" s="15">
        <v>21</v>
      </c>
      <c r="S8" s="15">
        <v>1882</v>
      </c>
      <c r="T8" s="15">
        <v>2</v>
      </c>
      <c r="U8" s="15">
        <v>77</v>
      </c>
      <c r="V8" s="15">
        <v>1</v>
      </c>
      <c r="W8" s="15">
        <v>1</v>
      </c>
      <c r="X8" s="2" t="s">
        <v>6</v>
      </c>
      <c r="Y8" s="2" t="s">
        <v>23</v>
      </c>
      <c r="Z8" s="2">
        <v>18</v>
      </c>
      <c r="AA8" s="2">
        <v>19</v>
      </c>
      <c r="AB8" s="2"/>
      <c r="AC8" s="3" t="s">
        <v>289</v>
      </c>
    </row>
    <row r="9" spans="1:29" ht="12.75">
      <c r="A9" s="43" t="s">
        <v>290</v>
      </c>
      <c r="B9" s="31"/>
      <c r="C9" s="33"/>
      <c r="D9" s="16"/>
      <c r="E9" s="18">
        <v>126</v>
      </c>
      <c r="F9" s="18">
        <v>572</v>
      </c>
      <c r="G9" s="18">
        <v>2257</v>
      </c>
      <c r="H9" s="18">
        <v>12</v>
      </c>
      <c r="I9" s="18">
        <v>49</v>
      </c>
      <c r="J9" s="18">
        <v>8</v>
      </c>
      <c r="K9" s="18"/>
      <c r="L9" s="18"/>
      <c r="M9" s="18">
        <v>7</v>
      </c>
      <c r="N9" s="18">
        <v>1</v>
      </c>
      <c r="O9" s="18">
        <v>9</v>
      </c>
      <c r="P9" s="18">
        <v>22</v>
      </c>
      <c r="Q9" s="18">
        <v>71</v>
      </c>
      <c r="R9" s="18">
        <v>10</v>
      </c>
      <c r="S9" s="18">
        <v>1004</v>
      </c>
      <c r="T9" s="18"/>
      <c r="U9" s="18">
        <v>16</v>
      </c>
      <c r="V9" s="18"/>
      <c r="W9" s="18">
        <v>5</v>
      </c>
      <c r="X9" s="5" t="s">
        <v>6</v>
      </c>
      <c r="Y9" s="5" t="s">
        <v>23</v>
      </c>
      <c r="Z9" s="5">
        <v>18</v>
      </c>
      <c r="AA9" s="5">
        <v>19</v>
      </c>
      <c r="AB9" s="5"/>
      <c r="AC9" s="6" t="s">
        <v>289</v>
      </c>
    </row>
    <row r="10" spans="1:29" ht="12.75">
      <c r="A10" s="43" t="s">
        <v>291</v>
      </c>
      <c r="B10" s="31"/>
      <c r="C10" s="33"/>
      <c r="D10" s="16"/>
      <c r="E10" s="18">
        <v>392</v>
      </c>
      <c r="F10" s="18">
        <v>1403</v>
      </c>
      <c r="G10" s="18">
        <v>2912</v>
      </c>
      <c r="H10" s="18">
        <v>14</v>
      </c>
      <c r="I10" s="18">
        <v>23</v>
      </c>
      <c r="J10" s="18">
        <v>17</v>
      </c>
      <c r="K10" s="18"/>
      <c r="L10" s="18"/>
      <c r="M10" s="18">
        <v>19</v>
      </c>
      <c r="N10" s="18">
        <v>10</v>
      </c>
      <c r="O10" s="18">
        <v>42</v>
      </c>
      <c r="P10" s="18">
        <v>32</v>
      </c>
      <c r="Q10" s="18">
        <v>146</v>
      </c>
      <c r="R10" s="18">
        <v>27</v>
      </c>
      <c r="S10" s="18">
        <v>1549</v>
      </c>
      <c r="T10" s="18">
        <v>7</v>
      </c>
      <c r="U10" s="18">
        <v>55</v>
      </c>
      <c r="V10" s="18"/>
      <c r="W10" s="18"/>
      <c r="X10" s="5" t="s">
        <v>6</v>
      </c>
      <c r="Y10" s="5" t="s">
        <v>23</v>
      </c>
      <c r="Z10" s="5">
        <v>18</v>
      </c>
      <c r="AA10" s="5">
        <v>19</v>
      </c>
      <c r="AB10" s="5"/>
      <c r="AC10" s="6" t="s">
        <v>289</v>
      </c>
    </row>
    <row r="11" spans="1:29" ht="12.75">
      <c r="A11" s="43" t="s">
        <v>292</v>
      </c>
      <c r="B11" s="31"/>
      <c r="C11" s="33"/>
      <c r="D11" s="16"/>
      <c r="E11" s="18">
        <v>235</v>
      </c>
      <c r="F11" s="18">
        <v>680</v>
      </c>
      <c r="G11" s="18">
        <v>1692</v>
      </c>
      <c r="H11" s="18">
        <v>15</v>
      </c>
      <c r="I11" s="18">
        <v>12</v>
      </c>
      <c r="J11" s="18">
        <v>18</v>
      </c>
      <c r="K11" s="18">
        <v>1</v>
      </c>
      <c r="L11" s="18"/>
      <c r="M11" s="18">
        <v>2</v>
      </c>
      <c r="N11" s="18">
        <v>3</v>
      </c>
      <c r="O11" s="18">
        <v>19</v>
      </c>
      <c r="P11" s="18">
        <v>48</v>
      </c>
      <c r="Q11" s="18">
        <v>86</v>
      </c>
      <c r="R11" s="18">
        <v>22</v>
      </c>
      <c r="S11" s="18">
        <v>823</v>
      </c>
      <c r="T11" s="18">
        <v>6</v>
      </c>
      <c r="U11" s="18">
        <v>56</v>
      </c>
      <c r="V11" s="18"/>
      <c r="W11" s="18"/>
      <c r="X11" s="5" t="s">
        <v>6</v>
      </c>
      <c r="Y11" s="5" t="s">
        <v>23</v>
      </c>
      <c r="Z11" s="5">
        <v>18</v>
      </c>
      <c r="AA11" s="5">
        <v>19</v>
      </c>
      <c r="AB11" s="5"/>
      <c r="AC11" s="6" t="s">
        <v>289</v>
      </c>
    </row>
    <row r="12" spans="1:29" ht="12.75">
      <c r="A12" s="43" t="s">
        <v>99</v>
      </c>
      <c r="B12" s="31"/>
      <c r="C12" s="33"/>
      <c r="D12" s="16"/>
      <c r="E12" s="18">
        <v>58</v>
      </c>
      <c r="F12" s="18">
        <v>374</v>
      </c>
      <c r="G12" s="18">
        <v>483</v>
      </c>
      <c r="H12" s="18">
        <v>1</v>
      </c>
      <c r="I12" s="18">
        <v>4</v>
      </c>
      <c r="J12" s="18">
        <v>1</v>
      </c>
      <c r="K12" s="18"/>
      <c r="L12" s="18"/>
      <c r="M12" s="18">
        <v>1</v>
      </c>
      <c r="N12" s="18"/>
      <c r="O12" s="18">
        <v>6</v>
      </c>
      <c r="P12" s="18">
        <v>3</v>
      </c>
      <c r="Q12" s="18">
        <v>14</v>
      </c>
      <c r="R12" s="18">
        <v>4</v>
      </c>
      <c r="S12" s="18">
        <v>252</v>
      </c>
      <c r="T12" s="18"/>
      <c r="U12" s="18">
        <v>5</v>
      </c>
      <c r="V12" s="18"/>
      <c r="W12" s="18"/>
      <c r="X12" s="5" t="s">
        <v>6</v>
      </c>
      <c r="Y12" s="5" t="s">
        <v>23</v>
      </c>
      <c r="Z12" s="5">
        <v>18</v>
      </c>
      <c r="AA12" s="5">
        <v>19</v>
      </c>
      <c r="AB12" s="5"/>
      <c r="AC12" s="6" t="s">
        <v>289</v>
      </c>
    </row>
    <row r="13" spans="1:29" ht="12.75">
      <c r="A13" s="43" t="s">
        <v>73</v>
      </c>
      <c r="B13" s="31"/>
      <c r="C13" s="33"/>
      <c r="D13" s="16"/>
      <c r="E13" s="18">
        <v>182</v>
      </c>
      <c r="F13" s="18">
        <v>261</v>
      </c>
      <c r="G13" s="18">
        <v>1354</v>
      </c>
      <c r="H13" s="18">
        <v>14</v>
      </c>
      <c r="I13" s="18">
        <v>15</v>
      </c>
      <c r="J13" s="18">
        <v>6</v>
      </c>
      <c r="K13" s="18"/>
      <c r="L13" s="18"/>
      <c r="M13" s="18">
        <v>3</v>
      </c>
      <c r="N13" s="18">
        <v>2</v>
      </c>
      <c r="O13" s="18">
        <v>13</v>
      </c>
      <c r="P13" s="18">
        <v>14</v>
      </c>
      <c r="Q13" s="18">
        <v>46</v>
      </c>
      <c r="R13" s="18">
        <v>2</v>
      </c>
      <c r="S13" s="18">
        <v>699</v>
      </c>
      <c r="T13" s="18">
        <v>8</v>
      </c>
      <c r="U13" s="18">
        <v>14</v>
      </c>
      <c r="V13" s="18"/>
      <c r="W13" s="18">
        <v>1</v>
      </c>
      <c r="X13" s="5" t="s">
        <v>6</v>
      </c>
      <c r="Y13" s="5" t="s">
        <v>23</v>
      </c>
      <c r="Z13" s="5">
        <v>18</v>
      </c>
      <c r="AA13" s="5">
        <v>19</v>
      </c>
      <c r="AB13" s="5"/>
      <c r="AC13" s="6" t="s">
        <v>289</v>
      </c>
    </row>
    <row r="14" spans="1:29" ht="12.75">
      <c r="A14" s="43" t="s">
        <v>293</v>
      </c>
      <c r="B14" s="31"/>
      <c r="C14" s="33"/>
      <c r="D14" s="16"/>
      <c r="E14" s="18">
        <v>63</v>
      </c>
      <c r="F14" s="18">
        <v>346</v>
      </c>
      <c r="G14" s="18">
        <v>444</v>
      </c>
      <c r="H14" s="18">
        <v>8</v>
      </c>
      <c r="I14" s="18">
        <v>3</v>
      </c>
      <c r="J14" s="18">
        <v>2</v>
      </c>
      <c r="K14" s="18"/>
      <c r="L14" s="18"/>
      <c r="M14" s="18">
        <v>2</v>
      </c>
      <c r="N14" s="18"/>
      <c r="O14" s="18">
        <v>33</v>
      </c>
      <c r="P14" s="18">
        <v>21</v>
      </c>
      <c r="Q14" s="18">
        <v>11</v>
      </c>
      <c r="R14" s="18"/>
      <c r="S14" s="18">
        <v>165</v>
      </c>
      <c r="T14" s="18">
        <v>1</v>
      </c>
      <c r="U14" s="18">
        <v>8</v>
      </c>
      <c r="V14" s="18"/>
      <c r="W14" s="18">
        <v>1</v>
      </c>
      <c r="X14" s="5" t="s">
        <v>6</v>
      </c>
      <c r="Y14" s="5" t="s">
        <v>23</v>
      </c>
      <c r="Z14" s="5">
        <v>18</v>
      </c>
      <c r="AA14" s="5">
        <v>19</v>
      </c>
      <c r="AB14" s="5"/>
      <c r="AC14" s="6" t="s">
        <v>289</v>
      </c>
    </row>
    <row r="15" spans="1:29" ht="12.75">
      <c r="A15" s="43" t="s">
        <v>294</v>
      </c>
      <c r="B15" s="31"/>
      <c r="C15" s="33"/>
      <c r="D15" s="16"/>
      <c r="E15" s="18">
        <v>58</v>
      </c>
      <c r="F15" s="18">
        <v>153</v>
      </c>
      <c r="G15" s="18">
        <v>914</v>
      </c>
      <c r="H15" s="18">
        <v>32</v>
      </c>
      <c r="I15" s="18">
        <v>21</v>
      </c>
      <c r="J15" s="18">
        <v>4</v>
      </c>
      <c r="K15" s="18">
        <v>2</v>
      </c>
      <c r="L15" s="18"/>
      <c r="M15" s="18">
        <v>4</v>
      </c>
      <c r="N15" s="18"/>
      <c r="O15" s="18">
        <v>8</v>
      </c>
      <c r="P15" s="18">
        <v>11</v>
      </c>
      <c r="Q15" s="18">
        <v>45</v>
      </c>
      <c r="R15" s="18"/>
      <c r="S15" s="18">
        <v>379</v>
      </c>
      <c r="T15" s="18"/>
      <c r="U15" s="18">
        <v>14</v>
      </c>
      <c r="V15" s="18"/>
      <c r="W15" s="18"/>
      <c r="X15" s="5" t="s">
        <v>6</v>
      </c>
      <c r="Y15" s="5" t="s">
        <v>23</v>
      </c>
      <c r="Z15" s="5">
        <v>18</v>
      </c>
      <c r="AA15" s="5">
        <v>19</v>
      </c>
      <c r="AB15" s="5"/>
      <c r="AC15" s="6" t="s">
        <v>289</v>
      </c>
    </row>
    <row r="16" spans="1:29" ht="12.75">
      <c r="A16" s="43" t="s">
        <v>79</v>
      </c>
      <c r="B16" s="31"/>
      <c r="C16" s="33"/>
      <c r="D16" s="16"/>
      <c r="E16" s="18">
        <v>70</v>
      </c>
      <c r="F16" s="18">
        <v>213</v>
      </c>
      <c r="G16" s="18">
        <v>302</v>
      </c>
      <c r="H16" s="18">
        <v>1</v>
      </c>
      <c r="I16" s="18">
        <v>4</v>
      </c>
      <c r="J16" s="18">
        <v>4</v>
      </c>
      <c r="K16" s="18"/>
      <c r="L16" s="18"/>
      <c r="M16" s="18"/>
      <c r="N16" s="18">
        <v>1</v>
      </c>
      <c r="O16" s="18">
        <v>21</v>
      </c>
      <c r="P16" s="18">
        <v>10</v>
      </c>
      <c r="Q16" s="18">
        <v>14</v>
      </c>
      <c r="R16" s="18"/>
      <c r="S16" s="18">
        <v>123</v>
      </c>
      <c r="T16" s="18"/>
      <c r="U16" s="18">
        <v>10</v>
      </c>
      <c r="V16" s="18"/>
      <c r="W16" s="18"/>
      <c r="X16" s="5" t="s">
        <v>6</v>
      </c>
      <c r="Y16" s="5" t="s">
        <v>23</v>
      </c>
      <c r="Z16" s="5">
        <v>18</v>
      </c>
      <c r="AA16" s="5">
        <v>19</v>
      </c>
      <c r="AB16" s="5"/>
      <c r="AC16" s="6" t="s">
        <v>289</v>
      </c>
    </row>
    <row r="17" spans="1:29" ht="12.75">
      <c r="A17" s="43" t="s">
        <v>295</v>
      </c>
      <c r="B17" s="31"/>
      <c r="C17" s="33"/>
      <c r="D17" s="16"/>
      <c r="E17" s="18">
        <v>4</v>
      </c>
      <c r="F17" s="18">
        <v>29</v>
      </c>
      <c r="G17" s="18">
        <v>33</v>
      </c>
      <c r="H17" s="18"/>
      <c r="I17" s="18"/>
      <c r="J17" s="18"/>
      <c r="K17" s="18"/>
      <c r="L17" s="18"/>
      <c r="M17" s="18"/>
      <c r="N17" s="18"/>
      <c r="O17" s="18">
        <v>1</v>
      </c>
      <c r="P17" s="18"/>
      <c r="Q17" s="18"/>
      <c r="R17" s="18"/>
      <c r="S17" s="18">
        <v>9</v>
      </c>
      <c r="T17" s="18"/>
      <c r="U17" s="18">
        <v>2</v>
      </c>
      <c r="V17" s="18"/>
      <c r="W17" s="18"/>
      <c r="X17" s="5" t="s">
        <v>6</v>
      </c>
      <c r="Y17" s="5" t="s">
        <v>23</v>
      </c>
      <c r="Z17" s="5">
        <v>18</v>
      </c>
      <c r="AA17" s="5">
        <v>19</v>
      </c>
      <c r="AB17" s="5"/>
      <c r="AC17" s="6" t="s">
        <v>289</v>
      </c>
    </row>
    <row r="18" spans="1:29" ht="12.75">
      <c r="A18" s="43" t="s">
        <v>100</v>
      </c>
      <c r="B18" s="31"/>
      <c r="C18" s="33"/>
      <c r="D18" s="16"/>
      <c r="E18" s="18">
        <v>109</v>
      </c>
      <c r="F18" s="18">
        <v>602</v>
      </c>
      <c r="G18" s="18">
        <v>816</v>
      </c>
      <c r="H18" s="18">
        <v>14</v>
      </c>
      <c r="I18" s="18">
        <v>24</v>
      </c>
      <c r="J18" s="18">
        <v>20</v>
      </c>
      <c r="K18" s="18"/>
      <c r="L18" s="18"/>
      <c r="M18" s="18">
        <v>1</v>
      </c>
      <c r="N18" s="18">
        <v>2</v>
      </c>
      <c r="O18" s="18"/>
      <c r="P18" s="18">
        <v>2</v>
      </c>
      <c r="Q18" s="18">
        <v>27</v>
      </c>
      <c r="R18" s="18"/>
      <c r="S18" s="18">
        <v>1157</v>
      </c>
      <c r="T18" s="18">
        <v>1</v>
      </c>
      <c r="U18" s="18">
        <v>4</v>
      </c>
      <c r="V18" s="18">
        <v>1</v>
      </c>
      <c r="W18" s="18"/>
      <c r="X18" s="5" t="s">
        <v>6</v>
      </c>
      <c r="Y18" s="5" t="s">
        <v>23</v>
      </c>
      <c r="Z18" s="5">
        <v>18</v>
      </c>
      <c r="AA18" s="5">
        <v>19</v>
      </c>
      <c r="AB18" s="5"/>
      <c r="AC18" s="6" t="s">
        <v>289</v>
      </c>
    </row>
    <row r="19" spans="1:29" s="29" customFormat="1" ht="12.75">
      <c r="A19" s="43"/>
      <c r="B19" s="31" t="s">
        <v>119</v>
      </c>
      <c r="C19" s="33"/>
      <c r="D19" s="16"/>
      <c r="E19" s="18">
        <f>SUM(E8:E18)</f>
        <v>1469</v>
      </c>
      <c r="F19" s="18">
        <f>SUM(F8:F18)</f>
        <v>5542</v>
      </c>
      <c r="G19" s="18">
        <f aca="true" t="shared" si="0" ref="G19:P19">SUM(G8:G18)</f>
        <v>14223</v>
      </c>
      <c r="H19" s="18">
        <f>SUM(H8:H18)</f>
        <v>165</v>
      </c>
      <c r="I19" s="18">
        <f t="shared" si="0"/>
        <v>169</v>
      </c>
      <c r="J19" s="18">
        <f t="shared" si="0"/>
        <v>98</v>
      </c>
      <c r="K19" s="18">
        <f t="shared" si="0"/>
        <v>3</v>
      </c>
      <c r="L19" s="18">
        <f t="shared" si="0"/>
        <v>0</v>
      </c>
      <c r="M19" s="18">
        <f>SUM(M8:M18)</f>
        <v>74</v>
      </c>
      <c r="N19" s="18">
        <f t="shared" si="0"/>
        <v>23</v>
      </c>
      <c r="O19" s="18">
        <f>SUM(O8:O18)</f>
        <v>174</v>
      </c>
      <c r="P19" s="18">
        <f t="shared" si="0"/>
        <v>191</v>
      </c>
      <c r="Q19" s="18">
        <f aca="true" t="shared" si="1" ref="Q19:W19">SUM(Q8:Q18)</f>
        <v>580</v>
      </c>
      <c r="R19" s="18">
        <f t="shared" si="1"/>
        <v>86</v>
      </c>
      <c r="S19" s="18">
        <f t="shared" si="1"/>
        <v>8042</v>
      </c>
      <c r="T19" s="18">
        <f t="shared" si="1"/>
        <v>25</v>
      </c>
      <c r="U19" s="18">
        <f t="shared" si="1"/>
        <v>261</v>
      </c>
      <c r="V19" s="18">
        <f t="shared" si="1"/>
        <v>2</v>
      </c>
      <c r="W19" s="18">
        <f t="shared" si="1"/>
        <v>8</v>
      </c>
      <c r="X19" s="5" t="s">
        <v>6</v>
      </c>
      <c r="Y19" s="5" t="s">
        <v>23</v>
      </c>
      <c r="Z19" s="5">
        <v>18</v>
      </c>
      <c r="AA19" s="5">
        <v>19</v>
      </c>
      <c r="AB19" s="5"/>
      <c r="AC19" s="6" t="s">
        <v>289</v>
      </c>
    </row>
    <row r="20" spans="1:29" ht="12.75">
      <c r="A20" s="43" t="s">
        <v>291</v>
      </c>
      <c r="B20" s="31"/>
      <c r="C20" s="33"/>
      <c r="D20" s="16"/>
      <c r="E20" s="18">
        <v>33</v>
      </c>
      <c r="F20" s="18">
        <v>258</v>
      </c>
      <c r="G20" s="18">
        <v>498</v>
      </c>
      <c r="H20" s="18">
        <v>1</v>
      </c>
      <c r="I20" s="18">
        <v>8</v>
      </c>
      <c r="J20" s="18">
        <v>1</v>
      </c>
      <c r="K20" s="18"/>
      <c r="L20" s="18"/>
      <c r="M20" s="18">
        <v>8</v>
      </c>
      <c r="N20" s="18">
        <v>1</v>
      </c>
      <c r="O20" s="18"/>
      <c r="P20" s="18">
        <v>7</v>
      </c>
      <c r="Q20" s="18">
        <v>32</v>
      </c>
      <c r="R20" s="18">
        <v>12</v>
      </c>
      <c r="S20" s="18">
        <v>177</v>
      </c>
      <c r="T20" s="18"/>
      <c r="U20" s="18">
        <v>26</v>
      </c>
      <c r="V20" s="18">
        <v>2</v>
      </c>
      <c r="W20" s="18"/>
      <c r="X20" s="5" t="s">
        <v>6</v>
      </c>
      <c r="Y20" s="5" t="s">
        <v>23</v>
      </c>
      <c r="Z20" s="5">
        <v>18</v>
      </c>
      <c r="AA20" s="5">
        <v>19</v>
      </c>
      <c r="AB20" s="5"/>
      <c r="AC20" s="6" t="s">
        <v>289</v>
      </c>
    </row>
    <row r="21" spans="1:29" ht="12.75">
      <c r="A21" s="43" t="s">
        <v>292</v>
      </c>
      <c r="B21" s="31"/>
      <c r="C21" s="33"/>
      <c r="D21" s="16"/>
      <c r="E21" s="18">
        <v>139</v>
      </c>
      <c r="F21" s="18">
        <v>394</v>
      </c>
      <c r="G21" s="18">
        <v>894</v>
      </c>
      <c r="H21" s="18">
        <v>8</v>
      </c>
      <c r="I21" s="18">
        <v>5</v>
      </c>
      <c r="J21" s="18">
        <v>7</v>
      </c>
      <c r="K21" s="18">
        <v>2</v>
      </c>
      <c r="L21" s="18"/>
      <c r="M21" s="18">
        <v>31</v>
      </c>
      <c r="N21" s="18">
        <v>8</v>
      </c>
      <c r="O21" s="18">
        <v>16</v>
      </c>
      <c r="P21" s="18">
        <v>12</v>
      </c>
      <c r="Q21" s="18">
        <v>78</v>
      </c>
      <c r="R21" s="18">
        <v>23</v>
      </c>
      <c r="S21" s="18">
        <v>326</v>
      </c>
      <c r="T21" s="18"/>
      <c r="U21" s="18">
        <v>28</v>
      </c>
      <c r="V21" s="18"/>
      <c r="W21" s="52">
        <v>2</v>
      </c>
      <c r="X21" s="5" t="s">
        <v>6</v>
      </c>
      <c r="Y21" s="5" t="s">
        <v>23</v>
      </c>
      <c r="Z21" s="5">
        <v>18</v>
      </c>
      <c r="AA21" s="5">
        <v>19</v>
      </c>
      <c r="AB21" s="5"/>
      <c r="AC21" s="6" t="s">
        <v>289</v>
      </c>
    </row>
    <row r="22" spans="1:29" ht="12.75">
      <c r="A22" s="43" t="s">
        <v>99</v>
      </c>
      <c r="B22" s="31"/>
      <c r="C22" s="33"/>
      <c r="D22" s="16"/>
      <c r="E22" s="18">
        <v>15</v>
      </c>
      <c r="F22" s="18">
        <v>35</v>
      </c>
      <c r="G22" s="18">
        <v>35</v>
      </c>
      <c r="H22" s="18"/>
      <c r="I22" s="18">
        <v>2</v>
      </c>
      <c r="J22" s="18">
        <v>1</v>
      </c>
      <c r="K22" s="18"/>
      <c r="L22" s="18"/>
      <c r="M22" s="18"/>
      <c r="N22" s="18"/>
      <c r="O22" s="18">
        <v>2</v>
      </c>
      <c r="P22" s="18">
        <v>1</v>
      </c>
      <c r="Q22" s="18">
        <v>8</v>
      </c>
      <c r="R22" s="18">
        <v>1</v>
      </c>
      <c r="S22" s="18">
        <v>20</v>
      </c>
      <c r="T22" s="18"/>
      <c r="U22" s="18"/>
      <c r="V22" s="18"/>
      <c r="W22" s="18"/>
      <c r="X22" s="5" t="s">
        <v>6</v>
      </c>
      <c r="Y22" s="5" t="s">
        <v>23</v>
      </c>
      <c r="Z22" s="5">
        <v>18</v>
      </c>
      <c r="AA22" s="5">
        <v>19</v>
      </c>
      <c r="AB22" s="5"/>
      <c r="AC22" s="6" t="s">
        <v>289</v>
      </c>
    </row>
    <row r="23" spans="1:29" ht="12.75">
      <c r="A23" s="43" t="s">
        <v>73</v>
      </c>
      <c r="B23" s="31"/>
      <c r="C23" s="33"/>
      <c r="D23" s="16"/>
      <c r="E23" s="18"/>
      <c r="F23" s="18"/>
      <c r="G23" s="18">
        <v>18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v>4</v>
      </c>
      <c r="T23" s="18"/>
      <c r="U23" s="18">
        <v>1</v>
      </c>
      <c r="V23" s="18"/>
      <c r="W23" s="18"/>
      <c r="X23" s="5" t="s">
        <v>6</v>
      </c>
      <c r="Y23" s="5" t="s">
        <v>23</v>
      </c>
      <c r="Z23" s="5">
        <v>18</v>
      </c>
      <c r="AA23" s="5">
        <v>19</v>
      </c>
      <c r="AB23" s="5"/>
      <c r="AC23" s="6" t="s">
        <v>289</v>
      </c>
    </row>
    <row r="24" spans="1:29" ht="12.75">
      <c r="A24" s="43" t="s">
        <v>79</v>
      </c>
      <c r="B24" s="31"/>
      <c r="C24" s="33"/>
      <c r="D24" s="16"/>
      <c r="E24" s="18">
        <v>3</v>
      </c>
      <c r="F24" s="18">
        <v>6</v>
      </c>
      <c r="G24" s="18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2</v>
      </c>
      <c r="T24" s="18"/>
      <c r="U24" s="18"/>
      <c r="V24" s="18"/>
      <c r="W24" s="18"/>
      <c r="X24" s="5" t="s">
        <v>6</v>
      </c>
      <c r="Y24" s="5" t="s">
        <v>23</v>
      </c>
      <c r="Z24" s="5">
        <v>18</v>
      </c>
      <c r="AA24" s="5">
        <v>19</v>
      </c>
      <c r="AB24" s="5"/>
      <c r="AC24" s="6" t="s">
        <v>289</v>
      </c>
    </row>
    <row r="25" spans="1:29" s="29" customFormat="1" ht="12.75">
      <c r="A25" s="43"/>
      <c r="B25" s="31" t="s">
        <v>119</v>
      </c>
      <c r="C25" s="33"/>
      <c r="D25" s="16"/>
      <c r="E25" s="18">
        <f>SUM(E20:E24)</f>
        <v>190</v>
      </c>
      <c r="F25" s="18">
        <f aca="true" t="shared" si="2" ref="F25:V25">SUM(F20:F24)</f>
        <v>693</v>
      </c>
      <c r="G25" s="18">
        <f t="shared" si="2"/>
        <v>1458</v>
      </c>
      <c r="H25" s="18">
        <f t="shared" si="2"/>
        <v>9</v>
      </c>
      <c r="I25" s="18">
        <f t="shared" si="2"/>
        <v>15</v>
      </c>
      <c r="J25" s="18">
        <f t="shared" si="2"/>
        <v>9</v>
      </c>
      <c r="K25" s="18">
        <f t="shared" si="2"/>
        <v>2</v>
      </c>
      <c r="L25" s="18">
        <f t="shared" si="2"/>
        <v>0</v>
      </c>
      <c r="M25" s="18">
        <f t="shared" si="2"/>
        <v>39</v>
      </c>
      <c r="N25" s="18">
        <f t="shared" si="2"/>
        <v>9</v>
      </c>
      <c r="O25" s="18">
        <f t="shared" si="2"/>
        <v>18</v>
      </c>
      <c r="P25" s="18">
        <f t="shared" si="2"/>
        <v>20</v>
      </c>
      <c r="Q25" s="18">
        <f t="shared" si="2"/>
        <v>118</v>
      </c>
      <c r="R25" s="18">
        <f t="shared" si="2"/>
        <v>36</v>
      </c>
      <c r="S25" s="18">
        <f t="shared" si="2"/>
        <v>529</v>
      </c>
      <c r="T25" s="18">
        <f t="shared" si="2"/>
        <v>0</v>
      </c>
      <c r="U25" s="18">
        <f t="shared" si="2"/>
        <v>55</v>
      </c>
      <c r="V25" s="18">
        <f t="shared" si="2"/>
        <v>2</v>
      </c>
      <c r="W25" s="52">
        <v>2</v>
      </c>
      <c r="X25" s="5" t="s">
        <v>6</v>
      </c>
      <c r="Y25" s="5" t="s">
        <v>23</v>
      </c>
      <c r="Z25" s="5">
        <v>18</v>
      </c>
      <c r="AA25" s="5">
        <v>19</v>
      </c>
      <c r="AB25" s="5"/>
      <c r="AC25" s="6" t="s">
        <v>289</v>
      </c>
    </row>
    <row r="26" spans="1:29" ht="12.75">
      <c r="A26" s="43" t="s">
        <v>98</v>
      </c>
      <c r="B26" s="31"/>
      <c r="C26" s="33"/>
      <c r="D26" s="16"/>
      <c r="E26" s="18"/>
      <c r="F26" s="18">
        <v>23</v>
      </c>
      <c r="G26" s="18">
        <v>143</v>
      </c>
      <c r="H26" s="18"/>
      <c r="I26" s="18"/>
      <c r="J26" s="18">
        <v>2</v>
      </c>
      <c r="K26" s="18"/>
      <c r="L26" s="18"/>
      <c r="M26" s="18">
        <v>2</v>
      </c>
      <c r="N26" s="18"/>
      <c r="O26" s="18">
        <v>3</v>
      </c>
      <c r="P26" s="18"/>
      <c r="Q26" s="18">
        <v>1</v>
      </c>
      <c r="R26" s="18"/>
      <c r="S26" s="18">
        <v>69</v>
      </c>
      <c r="T26" s="18"/>
      <c r="U26" s="18">
        <v>2</v>
      </c>
      <c r="V26" s="18"/>
      <c r="W26" s="18"/>
      <c r="X26" s="5" t="s">
        <v>6</v>
      </c>
      <c r="Y26" s="5" t="s">
        <v>23</v>
      </c>
      <c r="Z26" s="5">
        <v>18</v>
      </c>
      <c r="AA26" s="5">
        <v>19</v>
      </c>
      <c r="AB26" s="5"/>
      <c r="AC26" s="6" t="s">
        <v>289</v>
      </c>
    </row>
    <row r="27" spans="1:29" ht="12.75">
      <c r="A27" s="43" t="s">
        <v>99</v>
      </c>
      <c r="B27" s="31"/>
      <c r="C27" s="33"/>
      <c r="D27" s="16"/>
      <c r="E27" s="18"/>
      <c r="F27" s="18">
        <v>39</v>
      </c>
      <c r="G27" s="18">
        <v>14</v>
      </c>
      <c r="H27" s="18"/>
      <c r="I27" s="18"/>
      <c r="J27" s="18"/>
      <c r="K27" s="18"/>
      <c r="L27" s="18"/>
      <c r="M27" s="18"/>
      <c r="N27" s="18"/>
      <c r="O27" s="18">
        <v>2</v>
      </c>
      <c r="P27" s="18"/>
      <c r="Q27" s="18"/>
      <c r="R27" s="18"/>
      <c r="S27" s="18">
        <v>12</v>
      </c>
      <c r="T27" s="18"/>
      <c r="U27" s="18"/>
      <c r="V27" s="18"/>
      <c r="W27" s="18">
        <v>2</v>
      </c>
      <c r="X27" s="5" t="s">
        <v>6</v>
      </c>
      <c r="Y27" s="5" t="s">
        <v>23</v>
      </c>
      <c r="Z27" s="5">
        <v>18</v>
      </c>
      <c r="AA27" s="5">
        <v>19</v>
      </c>
      <c r="AB27" s="5"/>
      <c r="AC27" s="6" t="s">
        <v>289</v>
      </c>
    </row>
    <row r="28" spans="1:29" ht="12.75">
      <c r="A28" s="43" t="s">
        <v>100</v>
      </c>
      <c r="B28" s="31"/>
      <c r="C28" s="33"/>
      <c r="D28" s="16"/>
      <c r="E28" s="18"/>
      <c r="F28" s="18">
        <v>15</v>
      </c>
      <c r="G28" s="18">
        <v>98</v>
      </c>
      <c r="H28" s="18"/>
      <c r="I28" s="18"/>
      <c r="J28" s="18">
        <v>1</v>
      </c>
      <c r="K28" s="18"/>
      <c r="L28" s="18"/>
      <c r="M28" s="18"/>
      <c r="N28" s="18"/>
      <c r="O28" s="18"/>
      <c r="P28" s="18">
        <v>1</v>
      </c>
      <c r="Q28" s="18">
        <v>3</v>
      </c>
      <c r="R28" s="18"/>
      <c r="S28" s="18">
        <v>66</v>
      </c>
      <c r="T28" s="18"/>
      <c r="U28" s="18">
        <v>2</v>
      </c>
      <c r="V28" s="18"/>
      <c r="W28" s="18"/>
      <c r="X28" s="5" t="s">
        <v>6</v>
      </c>
      <c r="Y28" s="5" t="s">
        <v>23</v>
      </c>
      <c r="Z28" s="5">
        <v>18</v>
      </c>
      <c r="AA28" s="5">
        <v>19</v>
      </c>
      <c r="AB28" s="5"/>
      <c r="AC28" s="6" t="s">
        <v>289</v>
      </c>
    </row>
    <row r="29" spans="1:29" s="29" customFormat="1" ht="13.5" thickBot="1">
      <c r="A29" s="79"/>
      <c r="B29" s="104" t="s">
        <v>119</v>
      </c>
      <c r="C29" s="33"/>
      <c r="D29" s="19"/>
      <c r="E29" s="21">
        <f>SUM(E26:E28)</f>
        <v>0</v>
      </c>
      <c r="F29" s="21">
        <f aca="true" t="shared" si="3" ref="F29:W29">SUM(F26:F28)</f>
        <v>77</v>
      </c>
      <c r="G29" s="21">
        <f t="shared" si="3"/>
        <v>255</v>
      </c>
      <c r="H29" s="21">
        <f t="shared" si="3"/>
        <v>0</v>
      </c>
      <c r="I29" s="21">
        <f t="shared" si="3"/>
        <v>0</v>
      </c>
      <c r="J29" s="21">
        <f t="shared" si="3"/>
        <v>3</v>
      </c>
      <c r="K29" s="21">
        <f t="shared" si="3"/>
        <v>0</v>
      </c>
      <c r="L29" s="21">
        <f t="shared" si="3"/>
        <v>0</v>
      </c>
      <c r="M29" s="21">
        <f t="shared" si="3"/>
        <v>2</v>
      </c>
      <c r="N29" s="21">
        <f t="shared" si="3"/>
        <v>0</v>
      </c>
      <c r="O29" s="21">
        <f t="shared" si="3"/>
        <v>5</v>
      </c>
      <c r="P29" s="21">
        <f t="shared" si="3"/>
        <v>1</v>
      </c>
      <c r="Q29" s="21">
        <f t="shared" si="3"/>
        <v>4</v>
      </c>
      <c r="R29" s="21">
        <f t="shared" si="3"/>
        <v>0</v>
      </c>
      <c r="S29" s="21">
        <f t="shared" si="3"/>
        <v>147</v>
      </c>
      <c r="T29" s="21">
        <f t="shared" si="3"/>
        <v>0</v>
      </c>
      <c r="U29" s="21">
        <f t="shared" si="3"/>
        <v>4</v>
      </c>
      <c r="V29" s="21">
        <f t="shared" si="3"/>
        <v>0</v>
      </c>
      <c r="W29" s="21">
        <f t="shared" si="3"/>
        <v>2</v>
      </c>
      <c r="X29" s="8" t="s">
        <v>6</v>
      </c>
      <c r="Y29" s="8" t="s">
        <v>23</v>
      </c>
      <c r="Z29" s="8">
        <v>18</v>
      </c>
      <c r="AA29" s="8">
        <v>19</v>
      </c>
      <c r="AB29" s="8"/>
      <c r="AC29" s="9" t="s">
        <v>289</v>
      </c>
    </row>
    <row r="30" ht="13.5" thickBot="1"/>
    <row r="31" spans="1:29" ht="12.75">
      <c r="A31" s="13" t="s">
        <v>1109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4"/>
    </row>
    <row r="32" spans="1:29" ht="13.5" thickBo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0"/>
    </row>
  </sheetData>
  <mergeCells count="30">
    <mergeCell ref="U3:V3"/>
    <mergeCell ref="U4:U6"/>
    <mergeCell ref="V4:V6"/>
    <mergeCell ref="W3:W6"/>
    <mergeCell ref="R4:R6"/>
    <mergeCell ref="S4:S6"/>
    <mergeCell ref="T4:T6"/>
    <mergeCell ref="M3:T3"/>
    <mergeCell ref="N5:N6"/>
    <mergeCell ref="O4:O6"/>
    <mergeCell ref="P4:P6"/>
    <mergeCell ref="Q4:Q6"/>
    <mergeCell ref="M4:N4"/>
    <mergeCell ref="M5:M6"/>
    <mergeCell ref="L4:L6"/>
    <mergeCell ref="G4:G6"/>
    <mergeCell ref="H4:H6"/>
    <mergeCell ref="I4:I6"/>
    <mergeCell ref="J4:J6"/>
    <mergeCell ref="K4:K6"/>
    <mergeCell ref="A3:B6"/>
    <mergeCell ref="D3:L3"/>
    <mergeCell ref="AB3:AB6"/>
    <mergeCell ref="AC3:AC6"/>
    <mergeCell ref="X3:X6"/>
    <mergeCell ref="Y3:Y6"/>
    <mergeCell ref="Z3:Z6"/>
    <mergeCell ref="AA3:AA6"/>
    <mergeCell ref="F4:F6"/>
    <mergeCell ref="D4:E6"/>
  </mergeCells>
  <hyperlinks>
    <hyperlink ref="W21" location="'tabel 10'!A31" display="'tabel 10'!A31"/>
    <hyperlink ref="W25" location="'tabel 10'!A31" display="'tabel 10'!A3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2"/>
  <dimension ref="A1:AP8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54" customWidth="1"/>
    <col min="2" max="2" width="12.8515625" style="117" customWidth="1"/>
    <col min="3" max="3" width="3.8515625" style="18" customWidth="1"/>
    <col min="4" max="37" width="9.140625" style="10" customWidth="1"/>
    <col min="38" max="38" width="6.8515625" style="10" customWidth="1"/>
    <col min="39" max="39" width="7.140625" style="10" customWidth="1"/>
    <col min="40" max="41" width="6.57421875" style="10" customWidth="1"/>
    <col min="42" max="16384" width="9.140625" style="10" customWidth="1"/>
  </cols>
  <sheetData>
    <row r="1" spans="1:42" ht="13.5" thickBot="1">
      <c r="A1" s="103" t="s">
        <v>900</v>
      </c>
      <c r="B1" s="11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3"/>
    </row>
    <row r="2" ht="13.5" thickBot="1"/>
    <row r="3" spans="1:42" ht="22.5" customHeight="1">
      <c r="A3" s="192" t="s">
        <v>96</v>
      </c>
      <c r="B3" s="195" t="s">
        <v>97</v>
      </c>
      <c r="C3" s="70"/>
      <c r="D3" s="133" t="s">
        <v>98</v>
      </c>
      <c r="E3" s="130"/>
      <c r="F3" s="130"/>
      <c r="G3" s="130" t="s">
        <v>290</v>
      </c>
      <c r="H3" s="130"/>
      <c r="I3" s="130"/>
      <c r="J3" s="130" t="s">
        <v>291</v>
      </c>
      <c r="K3" s="130"/>
      <c r="L3" s="130"/>
      <c r="M3" s="130" t="s">
        <v>292</v>
      </c>
      <c r="N3" s="130"/>
      <c r="O3" s="130"/>
      <c r="P3" s="130" t="s">
        <v>99</v>
      </c>
      <c r="Q3" s="130"/>
      <c r="R3" s="130"/>
      <c r="S3" s="130" t="s">
        <v>73</v>
      </c>
      <c r="T3" s="130"/>
      <c r="U3" s="130"/>
      <c r="V3" s="93" t="s">
        <v>293</v>
      </c>
      <c r="W3" s="130" t="s">
        <v>294</v>
      </c>
      <c r="X3" s="130"/>
      <c r="Y3" s="130"/>
      <c r="Z3" s="130" t="s">
        <v>79</v>
      </c>
      <c r="AA3" s="130"/>
      <c r="AB3" s="130"/>
      <c r="AC3" s="130" t="s">
        <v>295</v>
      </c>
      <c r="AD3" s="130"/>
      <c r="AE3" s="130"/>
      <c r="AF3" s="130" t="s">
        <v>100</v>
      </c>
      <c r="AG3" s="130"/>
      <c r="AH3" s="130"/>
      <c r="AI3" s="130" t="s">
        <v>101</v>
      </c>
      <c r="AJ3" s="130"/>
      <c r="AK3" s="127"/>
      <c r="AL3" s="148" t="s">
        <v>0</v>
      </c>
      <c r="AM3" s="148" t="s">
        <v>1</v>
      </c>
      <c r="AN3" s="148" t="s">
        <v>2</v>
      </c>
      <c r="AO3" s="154" t="s">
        <v>3</v>
      </c>
      <c r="AP3" s="151" t="s">
        <v>5</v>
      </c>
    </row>
    <row r="4" spans="1:42" ht="18" customHeight="1">
      <c r="A4" s="193"/>
      <c r="B4" s="196"/>
      <c r="C4" s="70"/>
      <c r="D4" s="131" t="s">
        <v>102</v>
      </c>
      <c r="E4" s="102" t="s">
        <v>829</v>
      </c>
      <c r="F4" s="102" t="s">
        <v>830</v>
      </c>
      <c r="G4" s="102" t="s">
        <v>102</v>
      </c>
      <c r="H4" s="102" t="s">
        <v>829</v>
      </c>
      <c r="I4" s="102" t="s">
        <v>830</v>
      </c>
      <c r="J4" s="102" t="s">
        <v>102</v>
      </c>
      <c r="K4" s="102" t="s">
        <v>829</v>
      </c>
      <c r="L4" s="102" t="s">
        <v>830</v>
      </c>
      <c r="M4" s="102" t="s">
        <v>102</v>
      </c>
      <c r="N4" s="102" t="s">
        <v>829</v>
      </c>
      <c r="O4" s="102" t="s">
        <v>830</v>
      </c>
      <c r="P4" s="102" t="s">
        <v>102</v>
      </c>
      <c r="Q4" s="102" t="s">
        <v>829</v>
      </c>
      <c r="R4" s="102" t="s">
        <v>830</v>
      </c>
      <c r="S4" s="102" t="s">
        <v>102</v>
      </c>
      <c r="T4" s="102" t="s">
        <v>829</v>
      </c>
      <c r="U4" s="102" t="s">
        <v>830</v>
      </c>
      <c r="V4" s="102" t="s">
        <v>829</v>
      </c>
      <c r="W4" s="102" t="s">
        <v>102</v>
      </c>
      <c r="X4" s="102" t="s">
        <v>829</v>
      </c>
      <c r="Y4" s="102" t="s">
        <v>830</v>
      </c>
      <c r="Z4" s="102" t="s">
        <v>102</v>
      </c>
      <c r="AA4" s="102" t="s">
        <v>829</v>
      </c>
      <c r="AB4" s="102" t="s">
        <v>830</v>
      </c>
      <c r="AC4" s="102" t="s">
        <v>102</v>
      </c>
      <c r="AD4" s="102" t="s">
        <v>829</v>
      </c>
      <c r="AE4" s="102" t="s">
        <v>830</v>
      </c>
      <c r="AF4" s="102" t="s">
        <v>102</v>
      </c>
      <c r="AG4" s="102" t="s">
        <v>829</v>
      </c>
      <c r="AH4" s="102" t="s">
        <v>830</v>
      </c>
      <c r="AI4" s="102" t="s">
        <v>102</v>
      </c>
      <c r="AJ4" s="102" t="s">
        <v>829</v>
      </c>
      <c r="AK4" s="158" t="s">
        <v>830</v>
      </c>
      <c r="AL4" s="149"/>
      <c r="AM4" s="149"/>
      <c r="AN4" s="149"/>
      <c r="AO4" s="155"/>
      <c r="AP4" s="152"/>
    </row>
    <row r="5" spans="1:42" ht="18.75" customHeight="1">
      <c r="A5" s="193"/>
      <c r="B5" s="196"/>
      <c r="C5" s="70"/>
      <c r="D5" s="198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90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58"/>
      <c r="AL5" s="149"/>
      <c r="AM5" s="149"/>
      <c r="AN5" s="149"/>
      <c r="AO5" s="155"/>
      <c r="AP5" s="152"/>
    </row>
    <row r="6" spans="1:42" ht="13.5" thickBot="1">
      <c r="A6" s="194"/>
      <c r="B6" s="197"/>
      <c r="C6" s="70"/>
      <c r="D6" s="199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91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9"/>
      <c r="AL6" s="150"/>
      <c r="AM6" s="150"/>
      <c r="AN6" s="150"/>
      <c r="AO6" s="132"/>
      <c r="AP6" s="153"/>
    </row>
    <row r="7" ht="13.5" thickBot="1"/>
    <row r="8" spans="1:42" ht="12.75">
      <c r="A8" s="71">
        <v>12</v>
      </c>
      <c r="B8" s="118">
        <v>1857</v>
      </c>
      <c r="D8" s="13">
        <v>1</v>
      </c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40"/>
      <c r="AJ8" s="40"/>
      <c r="AK8" s="40"/>
      <c r="AL8" s="1" t="s">
        <v>6</v>
      </c>
      <c r="AM8" s="2" t="s">
        <v>23</v>
      </c>
      <c r="AN8" s="2">
        <v>20</v>
      </c>
      <c r="AO8" s="2">
        <v>21</v>
      </c>
      <c r="AP8" s="3" t="s">
        <v>901</v>
      </c>
    </row>
    <row r="9" spans="1:42" ht="12.75">
      <c r="A9" s="62">
        <v>13</v>
      </c>
      <c r="B9" s="119">
        <v>1856</v>
      </c>
      <c r="D9" s="16"/>
      <c r="E9" s="18"/>
      <c r="F9" s="18"/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7"/>
      <c r="AJ9" s="27"/>
      <c r="AK9" s="27"/>
      <c r="AL9" s="4" t="s">
        <v>6</v>
      </c>
      <c r="AM9" s="5" t="s">
        <v>23</v>
      </c>
      <c r="AN9" s="5">
        <v>20</v>
      </c>
      <c r="AO9" s="5">
        <v>21</v>
      </c>
      <c r="AP9" s="6" t="s">
        <v>901</v>
      </c>
    </row>
    <row r="10" spans="1:42" ht="12.75">
      <c r="A10" s="62">
        <v>14</v>
      </c>
      <c r="B10" s="119" t="s">
        <v>165</v>
      </c>
      <c r="D10" s="16">
        <v>4</v>
      </c>
      <c r="E10" s="18"/>
      <c r="F10" s="18"/>
      <c r="G10" s="18">
        <v>4</v>
      </c>
      <c r="H10" s="18"/>
      <c r="I10" s="18"/>
      <c r="J10" s="18">
        <v>3</v>
      </c>
      <c r="K10" s="18"/>
      <c r="L10" s="18"/>
      <c r="M10" s="18">
        <v>3</v>
      </c>
      <c r="N10" s="18"/>
      <c r="O10" s="18"/>
      <c r="P10" s="18">
        <v>3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v>1</v>
      </c>
      <c r="AG10" s="18"/>
      <c r="AH10" s="18"/>
      <c r="AI10" s="27"/>
      <c r="AJ10" s="27"/>
      <c r="AK10" s="27"/>
      <c r="AL10" s="4" t="s">
        <v>6</v>
      </c>
      <c r="AM10" s="5" t="s">
        <v>23</v>
      </c>
      <c r="AN10" s="5">
        <v>20</v>
      </c>
      <c r="AO10" s="5">
        <v>21</v>
      </c>
      <c r="AP10" s="6" t="s">
        <v>901</v>
      </c>
    </row>
    <row r="11" spans="1:42" ht="12.75">
      <c r="A11" s="62">
        <v>15</v>
      </c>
      <c r="B11" s="119" t="s">
        <v>166</v>
      </c>
      <c r="D11" s="16">
        <v>16</v>
      </c>
      <c r="E11" s="18"/>
      <c r="F11" s="18"/>
      <c r="G11" s="18">
        <v>5</v>
      </c>
      <c r="H11" s="18"/>
      <c r="I11" s="18"/>
      <c r="J11" s="18">
        <v>18</v>
      </c>
      <c r="K11" s="18"/>
      <c r="L11" s="18"/>
      <c r="M11" s="18">
        <v>4</v>
      </c>
      <c r="N11" s="18"/>
      <c r="O11" s="18"/>
      <c r="P11" s="18">
        <v>3</v>
      </c>
      <c r="Q11" s="18"/>
      <c r="R11" s="18"/>
      <c r="S11" s="18">
        <v>10</v>
      </c>
      <c r="T11" s="18"/>
      <c r="U11" s="18"/>
      <c r="V11" s="18"/>
      <c r="W11" s="18">
        <v>31</v>
      </c>
      <c r="X11" s="18"/>
      <c r="Y11" s="18"/>
      <c r="Z11" s="18">
        <v>1</v>
      </c>
      <c r="AA11" s="18"/>
      <c r="AB11" s="18"/>
      <c r="AC11" s="18"/>
      <c r="AD11" s="18"/>
      <c r="AE11" s="18"/>
      <c r="AF11" s="18">
        <v>6</v>
      </c>
      <c r="AG11" s="18"/>
      <c r="AH11" s="18"/>
      <c r="AI11" s="27"/>
      <c r="AJ11" s="27"/>
      <c r="AK11" s="27"/>
      <c r="AL11" s="4" t="s">
        <v>6</v>
      </c>
      <c r="AM11" s="5" t="s">
        <v>23</v>
      </c>
      <c r="AN11" s="5">
        <v>20</v>
      </c>
      <c r="AO11" s="5">
        <v>21</v>
      </c>
      <c r="AP11" s="6" t="s">
        <v>901</v>
      </c>
    </row>
    <row r="12" spans="1:42" ht="12.75">
      <c r="A12" s="62">
        <v>16</v>
      </c>
      <c r="B12" s="119" t="s">
        <v>902</v>
      </c>
      <c r="D12" s="16">
        <v>46</v>
      </c>
      <c r="E12" s="18"/>
      <c r="F12" s="18"/>
      <c r="G12" s="18">
        <v>39</v>
      </c>
      <c r="H12" s="18"/>
      <c r="I12" s="18"/>
      <c r="J12" s="18">
        <v>71</v>
      </c>
      <c r="K12" s="18"/>
      <c r="L12" s="18"/>
      <c r="M12" s="18">
        <v>15</v>
      </c>
      <c r="N12" s="18"/>
      <c r="O12" s="18"/>
      <c r="P12" s="18">
        <v>9</v>
      </c>
      <c r="Q12" s="18"/>
      <c r="R12" s="18"/>
      <c r="S12" s="18">
        <v>5</v>
      </c>
      <c r="T12" s="18"/>
      <c r="U12" s="18"/>
      <c r="V12" s="18"/>
      <c r="W12" s="18">
        <v>174</v>
      </c>
      <c r="X12" s="18"/>
      <c r="Y12" s="18"/>
      <c r="Z12" s="18">
        <v>3</v>
      </c>
      <c r="AA12" s="18"/>
      <c r="AB12" s="18"/>
      <c r="AC12" s="18"/>
      <c r="AD12" s="18"/>
      <c r="AE12" s="18"/>
      <c r="AF12" s="18">
        <v>14</v>
      </c>
      <c r="AG12" s="18"/>
      <c r="AH12" s="18"/>
      <c r="AI12" s="27"/>
      <c r="AJ12" s="27"/>
      <c r="AK12" s="27"/>
      <c r="AL12" s="4" t="s">
        <v>6</v>
      </c>
      <c r="AM12" s="5" t="s">
        <v>23</v>
      </c>
      <c r="AN12" s="5">
        <v>20</v>
      </c>
      <c r="AO12" s="5">
        <v>21</v>
      </c>
      <c r="AP12" s="6" t="s">
        <v>901</v>
      </c>
    </row>
    <row r="13" spans="1:42" ht="12.75">
      <c r="A13" s="62">
        <v>17</v>
      </c>
      <c r="B13" s="119" t="s">
        <v>168</v>
      </c>
      <c r="D13" s="16">
        <v>142</v>
      </c>
      <c r="E13" s="18"/>
      <c r="F13" s="18"/>
      <c r="G13" s="18">
        <v>61</v>
      </c>
      <c r="H13" s="18"/>
      <c r="I13" s="18"/>
      <c r="J13" s="18">
        <v>128</v>
      </c>
      <c r="K13" s="18"/>
      <c r="L13" s="18"/>
      <c r="M13" s="18">
        <v>64</v>
      </c>
      <c r="N13" s="18"/>
      <c r="O13" s="18"/>
      <c r="P13" s="18">
        <v>27</v>
      </c>
      <c r="Q13" s="18"/>
      <c r="R13" s="18"/>
      <c r="S13" s="18">
        <v>27</v>
      </c>
      <c r="T13" s="18"/>
      <c r="U13" s="18"/>
      <c r="V13" s="18"/>
      <c r="W13" s="18">
        <v>141</v>
      </c>
      <c r="X13" s="18"/>
      <c r="Y13" s="18"/>
      <c r="Z13" s="18">
        <v>15</v>
      </c>
      <c r="AA13" s="18"/>
      <c r="AB13" s="18"/>
      <c r="AC13" s="18">
        <v>1</v>
      </c>
      <c r="AD13" s="18"/>
      <c r="AE13" s="18"/>
      <c r="AF13" s="18">
        <v>50</v>
      </c>
      <c r="AG13" s="18"/>
      <c r="AH13" s="18"/>
      <c r="AI13" s="27"/>
      <c r="AJ13" s="27"/>
      <c r="AK13" s="27"/>
      <c r="AL13" s="4" t="s">
        <v>6</v>
      </c>
      <c r="AM13" s="5" t="s">
        <v>23</v>
      </c>
      <c r="AN13" s="5">
        <v>20</v>
      </c>
      <c r="AO13" s="5">
        <v>21</v>
      </c>
      <c r="AP13" s="6" t="s">
        <v>901</v>
      </c>
    </row>
    <row r="14" spans="1:42" ht="12.75">
      <c r="A14" s="62">
        <v>18</v>
      </c>
      <c r="B14" s="119" t="s">
        <v>169</v>
      </c>
      <c r="D14" s="16">
        <v>211</v>
      </c>
      <c r="E14" s="18"/>
      <c r="F14" s="18"/>
      <c r="G14" s="18">
        <v>106</v>
      </c>
      <c r="H14" s="18"/>
      <c r="I14" s="18"/>
      <c r="J14" s="18">
        <v>166</v>
      </c>
      <c r="K14" s="18"/>
      <c r="L14" s="18"/>
      <c r="M14" s="18">
        <v>95</v>
      </c>
      <c r="N14" s="18"/>
      <c r="O14" s="18"/>
      <c r="P14" s="18">
        <v>39</v>
      </c>
      <c r="Q14" s="18"/>
      <c r="R14" s="18"/>
      <c r="S14" s="18">
        <v>73</v>
      </c>
      <c r="T14" s="18"/>
      <c r="U14" s="18"/>
      <c r="V14" s="18"/>
      <c r="W14" s="18">
        <v>80</v>
      </c>
      <c r="X14" s="18"/>
      <c r="Y14" s="18"/>
      <c r="Z14" s="18">
        <v>25</v>
      </c>
      <c r="AA14" s="18"/>
      <c r="AB14" s="18"/>
      <c r="AC14" s="18">
        <v>3</v>
      </c>
      <c r="AD14" s="18"/>
      <c r="AE14" s="18"/>
      <c r="AF14" s="18">
        <v>53</v>
      </c>
      <c r="AG14" s="18"/>
      <c r="AH14" s="18"/>
      <c r="AI14" s="27"/>
      <c r="AJ14" s="27"/>
      <c r="AK14" s="27"/>
      <c r="AL14" s="4" t="s">
        <v>6</v>
      </c>
      <c r="AM14" s="5" t="s">
        <v>23</v>
      </c>
      <c r="AN14" s="5">
        <v>20</v>
      </c>
      <c r="AO14" s="5">
        <v>21</v>
      </c>
      <c r="AP14" s="6" t="s">
        <v>901</v>
      </c>
    </row>
    <row r="15" spans="1:42" ht="12.75">
      <c r="A15" s="62">
        <v>19</v>
      </c>
      <c r="B15" s="119" t="s">
        <v>170</v>
      </c>
      <c r="D15" s="16">
        <v>357</v>
      </c>
      <c r="E15" s="18"/>
      <c r="F15" s="18"/>
      <c r="G15" s="18">
        <v>200</v>
      </c>
      <c r="H15" s="18"/>
      <c r="I15" s="18"/>
      <c r="J15" s="18">
        <v>272</v>
      </c>
      <c r="K15" s="18"/>
      <c r="L15" s="18"/>
      <c r="M15" s="18">
        <v>151</v>
      </c>
      <c r="N15" s="18"/>
      <c r="O15" s="18"/>
      <c r="P15" s="18">
        <v>81</v>
      </c>
      <c r="Q15" s="18"/>
      <c r="R15" s="18"/>
      <c r="S15" s="18">
        <v>104</v>
      </c>
      <c r="T15" s="18"/>
      <c r="U15" s="18"/>
      <c r="V15" s="18"/>
      <c r="W15" s="18">
        <v>72</v>
      </c>
      <c r="X15" s="18"/>
      <c r="Y15" s="18"/>
      <c r="Z15" s="18">
        <v>44</v>
      </c>
      <c r="AA15" s="18"/>
      <c r="AB15" s="18"/>
      <c r="AC15" s="18">
        <v>5</v>
      </c>
      <c r="AD15" s="18"/>
      <c r="AE15" s="18"/>
      <c r="AF15" s="18">
        <v>109</v>
      </c>
      <c r="AG15" s="18"/>
      <c r="AH15" s="18"/>
      <c r="AI15" s="27"/>
      <c r="AJ15" s="27"/>
      <c r="AK15" s="27"/>
      <c r="AL15" s="4" t="s">
        <v>6</v>
      </c>
      <c r="AM15" s="5" t="s">
        <v>23</v>
      </c>
      <c r="AN15" s="5">
        <v>20</v>
      </c>
      <c r="AO15" s="5">
        <v>21</v>
      </c>
      <c r="AP15" s="6" t="s">
        <v>901</v>
      </c>
    </row>
    <row r="16" spans="1:42" ht="12.75">
      <c r="A16" s="62">
        <v>20</v>
      </c>
      <c r="B16" s="119" t="s">
        <v>832</v>
      </c>
      <c r="D16" s="16">
        <v>1763</v>
      </c>
      <c r="E16" s="18">
        <v>4</v>
      </c>
      <c r="F16" s="18"/>
      <c r="G16" s="18">
        <v>992</v>
      </c>
      <c r="H16" s="18"/>
      <c r="I16" s="18"/>
      <c r="J16" s="18">
        <v>1533</v>
      </c>
      <c r="K16" s="18"/>
      <c r="L16" s="18"/>
      <c r="M16" s="18">
        <v>830</v>
      </c>
      <c r="N16" s="18"/>
      <c r="O16" s="18"/>
      <c r="P16" s="18">
        <v>422</v>
      </c>
      <c r="Q16" s="18"/>
      <c r="R16" s="18"/>
      <c r="S16" s="18">
        <v>596</v>
      </c>
      <c r="T16" s="18"/>
      <c r="U16" s="18"/>
      <c r="V16" s="18"/>
      <c r="W16" s="18">
        <v>164</v>
      </c>
      <c r="X16" s="18"/>
      <c r="Y16" s="18"/>
      <c r="Z16" s="18">
        <v>248</v>
      </c>
      <c r="AA16" s="18"/>
      <c r="AB16" s="18"/>
      <c r="AC16" s="18">
        <v>27</v>
      </c>
      <c r="AD16" s="18"/>
      <c r="AE16" s="18"/>
      <c r="AF16" s="18">
        <v>670</v>
      </c>
      <c r="AG16" s="18"/>
      <c r="AH16" s="18"/>
      <c r="AI16" s="27"/>
      <c r="AJ16" s="27"/>
      <c r="AK16" s="27"/>
      <c r="AL16" s="4" t="s">
        <v>6</v>
      </c>
      <c r="AM16" s="5" t="s">
        <v>23</v>
      </c>
      <c r="AN16" s="5">
        <v>20</v>
      </c>
      <c r="AO16" s="5">
        <v>21</v>
      </c>
      <c r="AP16" s="6" t="s">
        <v>901</v>
      </c>
    </row>
    <row r="17" spans="1:42" ht="12.75">
      <c r="A17" s="62">
        <v>21</v>
      </c>
      <c r="B17" s="119" t="s">
        <v>833</v>
      </c>
      <c r="D17" s="16">
        <v>215</v>
      </c>
      <c r="E17" s="18"/>
      <c r="F17" s="18"/>
      <c r="G17" s="18">
        <v>293</v>
      </c>
      <c r="H17" s="18"/>
      <c r="I17" s="18"/>
      <c r="J17" s="18">
        <v>294</v>
      </c>
      <c r="K17" s="18"/>
      <c r="L17" s="18"/>
      <c r="M17" s="18">
        <v>160</v>
      </c>
      <c r="N17" s="18"/>
      <c r="O17" s="18"/>
      <c r="P17" s="18">
        <v>34</v>
      </c>
      <c r="Q17" s="18"/>
      <c r="R17" s="18"/>
      <c r="S17" s="18">
        <v>188</v>
      </c>
      <c r="T17" s="18"/>
      <c r="U17" s="18"/>
      <c r="V17" s="18"/>
      <c r="W17" s="18">
        <v>97</v>
      </c>
      <c r="X17" s="18"/>
      <c r="Y17" s="18"/>
      <c r="Z17" s="18">
        <v>27</v>
      </c>
      <c r="AA17" s="18"/>
      <c r="AB17" s="18"/>
      <c r="AC17" s="18">
        <v>2</v>
      </c>
      <c r="AD17" s="18"/>
      <c r="AE17" s="18"/>
      <c r="AF17" s="18">
        <v>86</v>
      </c>
      <c r="AG17" s="18"/>
      <c r="AH17" s="18"/>
      <c r="AI17" s="27"/>
      <c r="AJ17" s="27"/>
      <c r="AK17" s="27"/>
      <c r="AL17" s="4" t="s">
        <v>6</v>
      </c>
      <c r="AM17" s="5" t="s">
        <v>23</v>
      </c>
      <c r="AN17" s="5">
        <v>20</v>
      </c>
      <c r="AO17" s="5">
        <v>21</v>
      </c>
      <c r="AP17" s="6" t="s">
        <v>901</v>
      </c>
    </row>
    <row r="18" spans="1:42" ht="12.75">
      <c r="A18" s="62">
        <v>22</v>
      </c>
      <c r="B18" s="119" t="s">
        <v>834</v>
      </c>
      <c r="D18" s="16">
        <v>164</v>
      </c>
      <c r="E18" s="18"/>
      <c r="F18" s="18"/>
      <c r="G18" s="18">
        <v>149</v>
      </c>
      <c r="H18" s="18"/>
      <c r="I18" s="18"/>
      <c r="J18" s="18">
        <v>231</v>
      </c>
      <c r="K18" s="18"/>
      <c r="L18" s="18"/>
      <c r="M18" s="18">
        <v>159</v>
      </c>
      <c r="N18" s="18"/>
      <c r="O18" s="18"/>
      <c r="P18" s="18">
        <v>39</v>
      </c>
      <c r="Q18" s="18"/>
      <c r="R18" s="18"/>
      <c r="S18" s="18">
        <v>82</v>
      </c>
      <c r="T18" s="18"/>
      <c r="U18" s="18"/>
      <c r="V18" s="18"/>
      <c r="W18" s="18">
        <v>45</v>
      </c>
      <c r="X18" s="18"/>
      <c r="Y18" s="18"/>
      <c r="Z18" s="18">
        <v>37</v>
      </c>
      <c r="AA18" s="18"/>
      <c r="AB18" s="18"/>
      <c r="AC18" s="18">
        <v>6</v>
      </c>
      <c r="AD18" s="18"/>
      <c r="AE18" s="18"/>
      <c r="AF18" s="18">
        <v>74</v>
      </c>
      <c r="AG18" s="18"/>
      <c r="AH18" s="18"/>
      <c r="AI18" s="27"/>
      <c r="AJ18" s="27"/>
      <c r="AK18" s="27"/>
      <c r="AL18" s="4" t="s">
        <v>6</v>
      </c>
      <c r="AM18" s="5" t="s">
        <v>23</v>
      </c>
      <c r="AN18" s="5">
        <v>20</v>
      </c>
      <c r="AO18" s="5">
        <v>21</v>
      </c>
      <c r="AP18" s="6" t="s">
        <v>901</v>
      </c>
    </row>
    <row r="19" spans="1:42" ht="12.75">
      <c r="A19" s="62">
        <v>23</v>
      </c>
      <c r="B19" s="119" t="s">
        <v>835</v>
      </c>
      <c r="D19" s="16">
        <v>128</v>
      </c>
      <c r="E19" s="18"/>
      <c r="F19" s="18"/>
      <c r="G19" s="18">
        <v>170</v>
      </c>
      <c r="H19" s="18"/>
      <c r="I19" s="18"/>
      <c r="J19" s="18">
        <v>243</v>
      </c>
      <c r="K19" s="18"/>
      <c r="L19" s="18"/>
      <c r="M19" s="18">
        <v>173</v>
      </c>
      <c r="N19" s="18"/>
      <c r="O19" s="18"/>
      <c r="P19" s="18">
        <v>23</v>
      </c>
      <c r="Q19" s="18"/>
      <c r="R19" s="18"/>
      <c r="S19" s="18">
        <v>67</v>
      </c>
      <c r="T19" s="18"/>
      <c r="U19" s="18"/>
      <c r="V19" s="18"/>
      <c r="W19" s="18">
        <v>39</v>
      </c>
      <c r="X19" s="18"/>
      <c r="Y19" s="18"/>
      <c r="Z19" s="18">
        <v>22</v>
      </c>
      <c r="AA19" s="18"/>
      <c r="AB19" s="18"/>
      <c r="AC19" s="18">
        <v>3</v>
      </c>
      <c r="AD19" s="18"/>
      <c r="AE19" s="18"/>
      <c r="AF19" s="18">
        <v>44</v>
      </c>
      <c r="AG19" s="18"/>
      <c r="AH19" s="18"/>
      <c r="AI19" s="27"/>
      <c r="AJ19" s="27"/>
      <c r="AK19" s="27"/>
      <c r="AL19" s="4" t="s">
        <v>6</v>
      </c>
      <c r="AM19" s="5" t="s">
        <v>23</v>
      </c>
      <c r="AN19" s="5">
        <v>20</v>
      </c>
      <c r="AO19" s="5">
        <v>21</v>
      </c>
      <c r="AP19" s="6" t="s">
        <v>901</v>
      </c>
    </row>
    <row r="20" spans="1:42" ht="12.75">
      <c r="A20" s="62">
        <v>24</v>
      </c>
      <c r="B20" s="119" t="s">
        <v>106</v>
      </c>
      <c r="D20" s="16">
        <v>138</v>
      </c>
      <c r="E20" s="18"/>
      <c r="F20" s="18"/>
      <c r="G20" s="18">
        <v>142</v>
      </c>
      <c r="H20" s="18"/>
      <c r="I20" s="18"/>
      <c r="J20" s="18">
        <v>246</v>
      </c>
      <c r="K20" s="18">
        <v>2</v>
      </c>
      <c r="L20" s="18"/>
      <c r="M20" s="18">
        <v>152</v>
      </c>
      <c r="N20" s="18"/>
      <c r="O20" s="18"/>
      <c r="P20" s="18">
        <v>26</v>
      </c>
      <c r="Q20" s="18"/>
      <c r="R20" s="18"/>
      <c r="S20" s="18">
        <v>99</v>
      </c>
      <c r="T20" s="18"/>
      <c r="U20" s="18"/>
      <c r="V20" s="18"/>
      <c r="W20" s="18">
        <v>55</v>
      </c>
      <c r="X20" s="18"/>
      <c r="Y20" s="18"/>
      <c r="Z20" s="18">
        <v>20</v>
      </c>
      <c r="AA20" s="18"/>
      <c r="AB20" s="18"/>
      <c r="AC20" s="18">
        <v>3</v>
      </c>
      <c r="AD20" s="18"/>
      <c r="AE20" s="18"/>
      <c r="AF20" s="18">
        <v>49</v>
      </c>
      <c r="AG20" s="18"/>
      <c r="AH20" s="18"/>
      <c r="AI20" s="27"/>
      <c r="AJ20" s="27"/>
      <c r="AK20" s="27"/>
      <c r="AL20" s="4" t="s">
        <v>6</v>
      </c>
      <c r="AM20" s="5" t="s">
        <v>23</v>
      </c>
      <c r="AN20" s="5">
        <v>20</v>
      </c>
      <c r="AO20" s="5">
        <v>21</v>
      </c>
      <c r="AP20" s="6" t="s">
        <v>901</v>
      </c>
    </row>
    <row r="21" spans="1:42" ht="12.75">
      <c r="A21" s="62">
        <v>25</v>
      </c>
      <c r="B21" s="119" t="s">
        <v>836</v>
      </c>
      <c r="D21" s="16">
        <v>114</v>
      </c>
      <c r="E21" s="18">
        <v>1</v>
      </c>
      <c r="F21" s="18"/>
      <c r="G21" s="18">
        <v>129</v>
      </c>
      <c r="H21" s="18">
        <v>1</v>
      </c>
      <c r="I21" s="18"/>
      <c r="J21" s="18">
        <v>193</v>
      </c>
      <c r="K21" s="18"/>
      <c r="L21" s="18"/>
      <c r="M21" s="18">
        <v>120</v>
      </c>
      <c r="N21" s="18"/>
      <c r="O21" s="18"/>
      <c r="P21" s="18">
        <v>20</v>
      </c>
      <c r="Q21" s="18"/>
      <c r="R21" s="18"/>
      <c r="S21" s="18">
        <v>89</v>
      </c>
      <c r="T21" s="18">
        <v>1</v>
      </c>
      <c r="U21" s="18"/>
      <c r="V21" s="18"/>
      <c r="W21" s="18">
        <v>32</v>
      </c>
      <c r="X21" s="18"/>
      <c r="Y21" s="18"/>
      <c r="Z21" s="18">
        <v>15</v>
      </c>
      <c r="AA21" s="18">
        <v>1</v>
      </c>
      <c r="AB21" s="18"/>
      <c r="AC21" s="18">
        <v>3</v>
      </c>
      <c r="AD21" s="18"/>
      <c r="AE21" s="18"/>
      <c r="AF21" s="18">
        <v>54</v>
      </c>
      <c r="AG21" s="18"/>
      <c r="AH21" s="18"/>
      <c r="AI21" s="27"/>
      <c r="AJ21" s="27"/>
      <c r="AK21" s="27"/>
      <c r="AL21" s="4" t="s">
        <v>6</v>
      </c>
      <c r="AM21" s="5" t="s">
        <v>23</v>
      </c>
      <c r="AN21" s="5">
        <v>20</v>
      </c>
      <c r="AO21" s="5">
        <v>21</v>
      </c>
      <c r="AP21" s="6" t="s">
        <v>901</v>
      </c>
    </row>
    <row r="22" spans="1:42" ht="12.75">
      <c r="A22" s="62">
        <v>26</v>
      </c>
      <c r="B22" s="119" t="s">
        <v>107</v>
      </c>
      <c r="D22" s="16">
        <v>131</v>
      </c>
      <c r="E22" s="18">
        <v>1</v>
      </c>
      <c r="F22" s="18"/>
      <c r="G22" s="18">
        <v>115</v>
      </c>
      <c r="H22" s="18">
        <v>3</v>
      </c>
      <c r="I22" s="18"/>
      <c r="J22" s="18">
        <v>229</v>
      </c>
      <c r="K22" s="18">
        <v>1</v>
      </c>
      <c r="L22" s="18"/>
      <c r="M22" s="18">
        <v>103</v>
      </c>
      <c r="N22" s="18"/>
      <c r="O22" s="18"/>
      <c r="P22" s="18">
        <v>22</v>
      </c>
      <c r="Q22" s="18">
        <v>1</v>
      </c>
      <c r="R22" s="18"/>
      <c r="S22" s="18">
        <v>78</v>
      </c>
      <c r="T22" s="18">
        <v>1</v>
      </c>
      <c r="U22" s="18"/>
      <c r="V22" s="18"/>
      <c r="W22" s="18">
        <v>49</v>
      </c>
      <c r="X22" s="18"/>
      <c r="Y22" s="18"/>
      <c r="Z22" s="18">
        <v>19</v>
      </c>
      <c r="AA22" s="18">
        <v>1</v>
      </c>
      <c r="AB22" s="18"/>
      <c r="AC22" s="18">
        <v>2</v>
      </c>
      <c r="AD22" s="18"/>
      <c r="AE22" s="18"/>
      <c r="AF22" s="18">
        <v>72</v>
      </c>
      <c r="AG22" s="18">
        <v>1</v>
      </c>
      <c r="AH22" s="18"/>
      <c r="AI22" s="27"/>
      <c r="AJ22" s="27"/>
      <c r="AK22" s="27"/>
      <c r="AL22" s="4" t="s">
        <v>6</v>
      </c>
      <c r="AM22" s="5" t="s">
        <v>23</v>
      </c>
      <c r="AN22" s="5">
        <v>20</v>
      </c>
      <c r="AO22" s="5">
        <v>21</v>
      </c>
      <c r="AP22" s="6" t="s">
        <v>901</v>
      </c>
    </row>
    <row r="23" spans="1:42" ht="12.75">
      <c r="A23" s="62">
        <v>27</v>
      </c>
      <c r="B23" s="119" t="s">
        <v>108</v>
      </c>
      <c r="D23" s="16">
        <v>84</v>
      </c>
      <c r="E23" s="18">
        <v>2</v>
      </c>
      <c r="F23" s="18"/>
      <c r="G23" s="18">
        <v>75</v>
      </c>
      <c r="H23" s="18">
        <v>2</v>
      </c>
      <c r="I23" s="18"/>
      <c r="J23" s="18">
        <v>128</v>
      </c>
      <c r="K23" s="18">
        <v>4</v>
      </c>
      <c r="L23" s="18"/>
      <c r="M23" s="18">
        <v>76</v>
      </c>
      <c r="N23" s="18">
        <v>4</v>
      </c>
      <c r="O23" s="18"/>
      <c r="P23" s="18">
        <v>16</v>
      </c>
      <c r="Q23" s="18"/>
      <c r="R23" s="18"/>
      <c r="S23" s="18">
        <v>48</v>
      </c>
      <c r="T23" s="18">
        <v>1</v>
      </c>
      <c r="U23" s="18"/>
      <c r="V23" s="18"/>
      <c r="W23" s="18">
        <v>25</v>
      </c>
      <c r="X23" s="18"/>
      <c r="Y23" s="18"/>
      <c r="Z23" s="18">
        <v>20</v>
      </c>
      <c r="AA23" s="18"/>
      <c r="AB23" s="18"/>
      <c r="AC23" s="18"/>
      <c r="AD23" s="18"/>
      <c r="AE23" s="18"/>
      <c r="AF23" s="18">
        <v>47</v>
      </c>
      <c r="AG23" s="18">
        <v>3</v>
      </c>
      <c r="AH23" s="18"/>
      <c r="AI23" s="27"/>
      <c r="AJ23" s="27"/>
      <c r="AK23" s="27"/>
      <c r="AL23" s="4" t="s">
        <v>6</v>
      </c>
      <c r="AM23" s="5" t="s">
        <v>23</v>
      </c>
      <c r="AN23" s="5">
        <v>20</v>
      </c>
      <c r="AO23" s="5">
        <v>21</v>
      </c>
      <c r="AP23" s="6" t="s">
        <v>901</v>
      </c>
    </row>
    <row r="24" spans="1:42" ht="12.75">
      <c r="A24" s="62">
        <v>28</v>
      </c>
      <c r="B24" s="119" t="s">
        <v>837</v>
      </c>
      <c r="D24" s="16">
        <v>59</v>
      </c>
      <c r="E24" s="18">
        <v>2</v>
      </c>
      <c r="F24" s="18"/>
      <c r="G24" s="18">
        <v>75</v>
      </c>
      <c r="H24" s="18">
        <v>3</v>
      </c>
      <c r="I24" s="18"/>
      <c r="J24" s="18">
        <v>110</v>
      </c>
      <c r="K24" s="18">
        <v>5</v>
      </c>
      <c r="L24" s="18"/>
      <c r="M24" s="18">
        <v>55</v>
      </c>
      <c r="N24" s="18">
        <v>5</v>
      </c>
      <c r="O24" s="18"/>
      <c r="P24" s="18">
        <v>15</v>
      </c>
      <c r="Q24" s="18">
        <v>3</v>
      </c>
      <c r="R24" s="18"/>
      <c r="S24" s="18">
        <v>51</v>
      </c>
      <c r="T24" s="18"/>
      <c r="U24" s="18"/>
      <c r="V24" s="18">
        <v>3</v>
      </c>
      <c r="W24" s="18">
        <v>22</v>
      </c>
      <c r="X24" s="18"/>
      <c r="Y24" s="18"/>
      <c r="Z24" s="18">
        <v>10</v>
      </c>
      <c r="AA24" s="18"/>
      <c r="AB24" s="18"/>
      <c r="AC24" s="18">
        <v>2</v>
      </c>
      <c r="AD24" s="18"/>
      <c r="AE24" s="18"/>
      <c r="AF24" s="18">
        <v>22</v>
      </c>
      <c r="AG24" s="18">
        <v>2</v>
      </c>
      <c r="AH24" s="18"/>
      <c r="AI24" s="27"/>
      <c r="AJ24" s="27"/>
      <c r="AK24" s="27"/>
      <c r="AL24" s="4" t="s">
        <v>6</v>
      </c>
      <c r="AM24" s="5" t="s">
        <v>23</v>
      </c>
      <c r="AN24" s="5">
        <v>20</v>
      </c>
      <c r="AO24" s="5">
        <v>21</v>
      </c>
      <c r="AP24" s="6" t="s">
        <v>901</v>
      </c>
    </row>
    <row r="25" spans="1:42" ht="12.75">
      <c r="A25" s="62">
        <v>29</v>
      </c>
      <c r="B25" s="119" t="s">
        <v>110</v>
      </c>
      <c r="D25" s="16">
        <v>60</v>
      </c>
      <c r="E25" s="18">
        <v>4</v>
      </c>
      <c r="F25" s="18"/>
      <c r="G25" s="18">
        <v>52</v>
      </c>
      <c r="H25" s="18">
        <v>4</v>
      </c>
      <c r="I25" s="18"/>
      <c r="J25" s="18">
        <v>83</v>
      </c>
      <c r="K25" s="18">
        <v>2</v>
      </c>
      <c r="L25" s="18"/>
      <c r="M25" s="18">
        <v>65</v>
      </c>
      <c r="N25" s="18">
        <v>1</v>
      </c>
      <c r="O25" s="18"/>
      <c r="P25" s="18">
        <v>13</v>
      </c>
      <c r="Q25" s="18">
        <v>1</v>
      </c>
      <c r="R25" s="18"/>
      <c r="S25" s="18">
        <v>30</v>
      </c>
      <c r="T25" s="18"/>
      <c r="U25" s="18"/>
      <c r="V25" s="18">
        <v>1</v>
      </c>
      <c r="W25" s="18">
        <v>14</v>
      </c>
      <c r="X25" s="18">
        <v>1</v>
      </c>
      <c r="Y25" s="18"/>
      <c r="Z25" s="18">
        <v>3</v>
      </c>
      <c r="AA25" s="18">
        <v>1</v>
      </c>
      <c r="AB25" s="18"/>
      <c r="AC25" s="18">
        <v>2</v>
      </c>
      <c r="AD25" s="18"/>
      <c r="AE25" s="18"/>
      <c r="AF25" s="18">
        <v>21</v>
      </c>
      <c r="AG25" s="18">
        <v>2</v>
      </c>
      <c r="AH25" s="18"/>
      <c r="AI25" s="27"/>
      <c r="AJ25" s="27"/>
      <c r="AK25" s="27"/>
      <c r="AL25" s="4" t="s">
        <v>6</v>
      </c>
      <c r="AM25" s="5" t="s">
        <v>23</v>
      </c>
      <c r="AN25" s="5">
        <v>20</v>
      </c>
      <c r="AO25" s="5">
        <v>21</v>
      </c>
      <c r="AP25" s="6" t="s">
        <v>901</v>
      </c>
    </row>
    <row r="26" spans="1:42" ht="12.75">
      <c r="A26" s="62">
        <v>30</v>
      </c>
      <c r="B26" s="119" t="s">
        <v>838</v>
      </c>
      <c r="D26" s="16">
        <v>43</v>
      </c>
      <c r="E26" s="18">
        <v>10</v>
      </c>
      <c r="F26" s="18"/>
      <c r="G26" s="18">
        <v>54</v>
      </c>
      <c r="H26" s="18">
        <v>8</v>
      </c>
      <c r="I26" s="18"/>
      <c r="J26" s="18">
        <v>93</v>
      </c>
      <c r="K26" s="18">
        <v>6</v>
      </c>
      <c r="L26" s="18"/>
      <c r="M26" s="18">
        <v>41</v>
      </c>
      <c r="N26" s="18">
        <v>4</v>
      </c>
      <c r="O26" s="18"/>
      <c r="P26" s="18">
        <v>11</v>
      </c>
      <c r="Q26" s="18">
        <v>2</v>
      </c>
      <c r="R26" s="18"/>
      <c r="S26" s="18">
        <v>33</v>
      </c>
      <c r="T26" s="18">
        <v>1</v>
      </c>
      <c r="U26" s="18"/>
      <c r="V26" s="18">
        <v>1</v>
      </c>
      <c r="W26" s="18">
        <v>16</v>
      </c>
      <c r="X26" s="18">
        <v>1</v>
      </c>
      <c r="Y26" s="18"/>
      <c r="Z26" s="18">
        <v>4</v>
      </c>
      <c r="AA26" s="18">
        <v>2</v>
      </c>
      <c r="AB26" s="18"/>
      <c r="AC26" s="18">
        <v>1</v>
      </c>
      <c r="AD26" s="18">
        <v>1</v>
      </c>
      <c r="AE26" s="18"/>
      <c r="AF26" s="18">
        <v>20</v>
      </c>
      <c r="AG26" s="18">
        <v>7</v>
      </c>
      <c r="AH26" s="18"/>
      <c r="AI26" s="27"/>
      <c r="AJ26" s="27"/>
      <c r="AK26" s="27"/>
      <c r="AL26" s="4" t="s">
        <v>6</v>
      </c>
      <c r="AM26" s="5" t="s">
        <v>23</v>
      </c>
      <c r="AN26" s="5">
        <v>20</v>
      </c>
      <c r="AO26" s="5">
        <v>21</v>
      </c>
      <c r="AP26" s="6" t="s">
        <v>901</v>
      </c>
    </row>
    <row r="27" spans="1:42" ht="12.75">
      <c r="A27" s="62">
        <v>31</v>
      </c>
      <c r="B27" s="119" t="s">
        <v>111</v>
      </c>
      <c r="D27" s="16">
        <v>40</v>
      </c>
      <c r="E27" s="18">
        <v>6</v>
      </c>
      <c r="F27" s="18"/>
      <c r="G27" s="18">
        <v>38</v>
      </c>
      <c r="H27" s="18">
        <v>2</v>
      </c>
      <c r="I27" s="18"/>
      <c r="J27" s="18">
        <v>81</v>
      </c>
      <c r="K27" s="18">
        <v>3</v>
      </c>
      <c r="L27" s="18"/>
      <c r="M27" s="18">
        <v>44</v>
      </c>
      <c r="N27" s="18">
        <v>4</v>
      </c>
      <c r="O27" s="18"/>
      <c r="P27" s="18">
        <v>9</v>
      </c>
      <c r="Q27" s="18">
        <v>2</v>
      </c>
      <c r="R27" s="18"/>
      <c r="S27" s="18">
        <v>23</v>
      </c>
      <c r="T27" s="18">
        <v>2</v>
      </c>
      <c r="U27" s="18"/>
      <c r="V27" s="18">
        <v>3</v>
      </c>
      <c r="W27" s="18">
        <v>17</v>
      </c>
      <c r="X27" s="18"/>
      <c r="Y27" s="18"/>
      <c r="Z27" s="18">
        <v>5</v>
      </c>
      <c r="AA27" s="18">
        <v>2</v>
      </c>
      <c r="AB27" s="18"/>
      <c r="AC27" s="18"/>
      <c r="AD27" s="18"/>
      <c r="AE27" s="18"/>
      <c r="AF27" s="18">
        <v>10</v>
      </c>
      <c r="AG27" s="18">
        <v>4</v>
      </c>
      <c r="AH27" s="18"/>
      <c r="AI27" s="27"/>
      <c r="AJ27" s="27"/>
      <c r="AK27" s="27"/>
      <c r="AL27" s="4" t="s">
        <v>6</v>
      </c>
      <c r="AM27" s="5" t="s">
        <v>23</v>
      </c>
      <c r="AN27" s="5">
        <v>20</v>
      </c>
      <c r="AO27" s="5">
        <v>21</v>
      </c>
      <c r="AP27" s="6" t="s">
        <v>901</v>
      </c>
    </row>
    <row r="28" spans="1:42" ht="12.75">
      <c r="A28" s="62">
        <v>32</v>
      </c>
      <c r="B28" s="119" t="s">
        <v>112</v>
      </c>
      <c r="D28" s="16">
        <v>31</v>
      </c>
      <c r="E28" s="18">
        <v>5</v>
      </c>
      <c r="F28" s="18"/>
      <c r="G28" s="18">
        <v>36</v>
      </c>
      <c r="H28" s="18">
        <v>7</v>
      </c>
      <c r="I28" s="18"/>
      <c r="J28" s="18">
        <v>65</v>
      </c>
      <c r="K28" s="18"/>
      <c r="L28" s="18"/>
      <c r="M28" s="18">
        <v>28</v>
      </c>
      <c r="N28" s="18">
        <v>1</v>
      </c>
      <c r="O28" s="18"/>
      <c r="P28" s="18">
        <v>7</v>
      </c>
      <c r="Q28" s="18">
        <v>2</v>
      </c>
      <c r="R28" s="18"/>
      <c r="S28" s="18">
        <v>29</v>
      </c>
      <c r="T28" s="18">
        <v>2</v>
      </c>
      <c r="U28" s="18"/>
      <c r="V28" s="18"/>
      <c r="W28" s="18">
        <v>8</v>
      </c>
      <c r="X28" s="18">
        <v>3</v>
      </c>
      <c r="Y28" s="18"/>
      <c r="Z28" s="18">
        <v>1</v>
      </c>
      <c r="AA28" s="18"/>
      <c r="AB28" s="18"/>
      <c r="AC28" s="18">
        <v>2</v>
      </c>
      <c r="AD28" s="18"/>
      <c r="AE28" s="18"/>
      <c r="AF28" s="18">
        <v>10</v>
      </c>
      <c r="AG28" s="18">
        <v>4</v>
      </c>
      <c r="AH28" s="18"/>
      <c r="AI28" s="27"/>
      <c r="AJ28" s="27"/>
      <c r="AK28" s="27"/>
      <c r="AL28" s="4" t="s">
        <v>6</v>
      </c>
      <c r="AM28" s="5" t="s">
        <v>23</v>
      </c>
      <c r="AN28" s="5">
        <v>20</v>
      </c>
      <c r="AO28" s="5">
        <v>21</v>
      </c>
      <c r="AP28" s="6" t="s">
        <v>901</v>
      </c>
    </row>
    <row r="29" spans="1:42" ht="12.75">
      <c r="A29" s="62">
        <v>33</v>
      </c>
      <c r="B29" s="119" t="s">
        <v>113</v>
      </c>
      <c r="D29" s="16">
        <v>22</v>
      </c>
      <c r="E29" s="18">
        <v>7</v>
      </c>
      <c r="F29" s="18"/>
      <c r="G29" s="18">
        <v>30</v>
      </c>
      <c r="H29" s="18">
        <v>3</v>
      </c>
      <c r="I29" s="18"/>
      <c r="J29" s="18">
        <v>44</v>
      </c>
      <c r="K29" s="18">
        <v>5</v>
      </c>
      <c r="L29" s="18"/>
      <c r="M29" s="18">
        <v>18</v>
      </c>
      <c r="N29" s="18">
        <v>4</v>
      </c>
      <c r="O29" s="18"/>
      <c r="P29" s="18">
        <v>7</v>
      </c>
      <c r="Q29" s="18"/>
      <c r="R29" s="18"/>
      <c r="S29" s="18">
        <v>27</v>
      </c>
      <c r="T29" s="18">
        <v>2</v>
      </c>
      <c r="U29" s="18"/>
      <c r="V29" s="18">
        <v>1</v>
      </c>
      <c r="W29" s="18">
        <v>6</v>
      </c>
      <c r="X29" s="18">
        <v>1</v>
      </c>
      <c r="Y29" s="18"/>
      <c r="Z29" s="18">
        <v>4</v>
      </c>
      <c r="AA29" s="18">
        <v>2</v>
      </c>
      <c r="AB29" s="18"/>
      <c r="AC29" s="18">
        <v>1</v>
      </c>
      <c r="AD29" s="18"/>
      <c r="AE29" s="18"/>
      <c r="AF29" s="18">
        <v>7</v>
      </c>
      <c r="AG29" s="18">
        <v>4</v>
      </c>
      <c r="AH29" s="18"/>
      <c r="AI29" s="27"/>
      <c r="AJ29" s="27"/>
      <c r="AK29" s="27"/>
      <c r="AL29" s="4" t="s">
        <v>6</v>
      </c>
      <c r="AM29" s="5" t="s">
        <v>23</v>
      </c>
      <c r="AN29" s="5">
        <v>20</v>
      </c>
      <c r="AO29" s="5">
        <v>21</v>
      </c>
      <c r="AP29" s="6" t="s">
        <v>901</v>
      </c>
    </row>
    <row r="30" spans="1:42" ht="12.75">
      <c r="A30" s="62">
        <v>34</v>
      </c>
      <c r="B30" s="119" t="s">
        <v>839</v>
      </c>
      <c r="D30" s="16">
        <v>26</v>
      </c>
      <c r="E30" s="18">
        <v>14</v>
      </c>
      <c r="F30" s="18"/>
      <c r="G30" s="18">
        <v>33</v>
      </c>
      <c r="H30" s="18">
        <v>3</v>
      </c>
      <c r="I30" s="18"/>
      <c r="J30" s="18">
        <v>42</v>
      </c>
      <c r="K30" s="18">
        <v>5</v>
      </c>
      <c r="L30" s="18">
        <v>1</v>
      </c>
      <c r="M30" s="18">
        <v>18</v>
      </c>
      <c r="N30" s="18">
        <v>5</v>
      </c>
      <c r="O30" s="18"/>
      <c r="P30" s="18">
        <v>3</v>
      </c>
      <c r="Q30" s="18"/>
      <c r="R30" s="18"/>
      <c r="S30" s="18">
        <v>22</v>
      </c>
      <c r="T30" s="18"/>
      <c r="U30" s="18"/>
      <c r="V30" s="18">
        <v>1</v>
      </c>
      <c r="W30" s="18">
        <v>6</v>
      </c>
      <c r="X30" s="18"/>
      <c r="Y30" s="18"/>
      <c r="Z30" s="18">
        <v>4</v>
      </c>
      <c r="AA30" s="18">
        <v>2</v>
      </c>
      <c r="AB30" s="18"/>
      <c r="AC30" s="18"/>
      <c r="AD30" s="18"/>
      <c r="AE30" s="18"/>
      <c r="AF30" s="18">
        <v>5</v>
      </c>
      <c r="AG30" s="18">
        <v>2</v>
      </c>
      <c r="AH30" s="18"/>
      <c r="AI30" s="27"/>
      <c r="AJ30" s="27"/>
      <c r="AK30" s="27"/>
      <c r="AL30" s="4" t="s">
        <v>6</v>
      </c>
      <c r="AM30" s="5" t="s">
        <v>23</v>
      </c>
      <c r="AN30" s="5">
        <v>20</v>
      </c>
      <c r="AO30" s="5">
        <v>21</v>
      </c>
      <c r="AP30" s="6" t="s">
        <v>901</v>
      </c>
    </row>
    <row r="31" spans="1:42" ht="12.75">
      <c r="A31" s="62">
        <v>35</v>
      </c>
      <c r="B31" s="119" t="s">
        <v>840</v>
      </c>
      <c r="D31" s="16">
        <v>16</v>
      </c>
      <c r="E31" s="18">
        <v>10</v>
      </c>
      <c r="F31" s="18"/>
      <c r="G31" s="18">
        <v>21</v>
      </c>
      <c r="H31" s="18">
        <v>1</v>
      </c>
      <c r="I31" s="18"/>
      <c r="J31" s="18">
        <v>28</v>
      </c>
      <c r="K31" s="18">
        <v>9</v>
      </c>
      <c r="L31" s="18"/>
      <c r="M31" s="18">
        <v>17</v>
      </c>
      <c r="N31" s="18">
        <v>3</v>
      </c>
      <c r="O31" s="18"/>
      <c r="P31" s="18">
        <v>1</v>
      </c>
      <c r="Q31" s="18">
        <v>1</v>
      </c>
      <c r="R31" s="18"/>
      <c r="S31" s="18">
        <v>18</v>
      </c>
      <c r="T31" s="18">
        <v>5</v>
      </c>
      <c r="U31" s="18"/>
      <c r="V31" s="18"/>
      <c r="W31" s="18">
        <v>5</v>
      </c>
      <c r="X31" s="18"/>
      <c r="Y31" s="18"/>
      <c r="Z31" s="18">
        <v>5</v>
      </c>
      <c r="AA31" s="18">
        <v>1</v>
      </c>
      <c r="AB31" s="18"/>
      <c r="AC31" s="18"/>
      <c r="AD31" s="18"/>
      <c r="AE31" s="18"/>
      <c r="AF31" s="18">
        <v>5</v>
      </c>
      <c r="AG31" s="18"/>
      <c r="AH31" s="18"/>
      <c r="AI31" s="27"/>
      <c r="AJ31" s="27"/>
      <c r="AK31" s="27"/>
      <c r="AL31" s="4" t="s">
        <v>6</v>
      </c>
      <c r="AM31" s="5" t="s">
        <v>23</v>
      </c>
      <c r="AN31" s="5">
        <v>20</v>
      </c>
      <c r="AO31" s="5">
        <v>21</v>
      </c>
      <c r="AP31" s="6" t="s">
        <v>901</v>
      </c>
    </row>
    <row r="32" spans="1:42" ht="12.75">
      <c r="A32" s="62">
        <v>36</v>
      </c>
      <c r="B32" s="119" t="s">
        <v>841</v>
      </c>
      <c r="D32" s="16">
        <v>17</v>
      </c>
      <c r="E32" s="18">
        <v>8</v>
      </c>
      <c r="F32" s="18"/>
      <c r="G32" s="18">
        <v>14</v>
      </c>
      <c r="H32" s="18">
        <v>4</v>
      </c>
      <c r="I32" s="18"/>
      <c r="J32" s="18">
        <v>14</v>
      </c>
      <c r="K32" s="18">
        <v>11</v>
      </c>
      <c r="L32" s="18"/>
      <c r="M32" s="18">
        <v>14</v>
      </c>
      <c r="N32" s="18">
        <v>6</v>
      </c>
      <c r="O32" s="18"/>
      <c r="P32" s="18">
        <v>4</v>
      </c>
      <c r="Q32" s="18">
        <v>3</v>
      </c>
      <c r="R32" s="18"/>
      <c r="S32" s="18">
        <v>6</v>
      </c>
      <c r="T32" s="18">
        <v>4</v>
      </c>
      <c r="U32" s="18"/>
      <c r="V32" s="18"/>
      <c r="W32" s="18">
        <v>8</v>
      </c>
      <c r="X32" s="18">
        <v>1</v>
      </c>
      <c r="Y32" s="18"/>
      <c r="Z32" s="18"/>
      <c r="AA32" s="18"/>
      <c r="AB32" s="18"/>
      <c r="AC32" s="18"/>
      <c r="AD32" s="18"/>
      <c r="AE32" s="18"/>
      <c r="AF32" s="18">
        <v>6</v>
      </c>
      <c r="AG32" s="18">
        <v>3</v>
      </c>
      <c r="AH32" s="18"/>
      <c r="AI32" s="27"/>
      <c r="AJ32" s="27"/>
      <c r="AK32" s="27"/>
      <c r="AL32" s="4" t="s">
        <v>6</v>
      </c>
      <c r="AM32" s="5" t="s">
        <v>23</v>
      </c>
      <c r="AN32" s="5">
        <v>20</v>
      </c>
      <c r="AO32" s="5">
        <v>21</v>
      </c>
      <c r="AP32" s="6" t="s">
        <v>901</v>
      </c>
    </row>
    <row r="33" spans="1:42" ht="12.75">
      <c r="A33" s="62">
        <v>37</v>
      </c>
      <c r="B33" s="119" t="s">
        <v>114</v>
      </c>
      <c r="D33" s="16">
        <v>14</v>
      </c>
      <c r="E33" s="18">
        <v>5</v>
      </c>
      <c r="F33" s="18"/>
      <c r="G33" s="18">
        <v>12</v>
      </c>
      <c r="H33" s="18">
        <v>2</v>
      </c>
      <c r="I33" s="18"/>
      <c r="J33" s="18">
        <v>27</v>
      </c>
      <c r="K33" s="18">
        <v>9</v>
      </c>
      <c r="L33" s="18">
        <v>1</v>
      </c>
      <c r="M33" s="18">
        <v>11</v>
      </c>
      <c r="N33" s="18">
        <v>4</v>
      </c>
      <c r="O33" s="18"/>
      <c r="P33" s="18">
        <v>1</v>
      </c>
      <c r="Q33" s="18">
        <v>3</v>
      </c>
      <c r="R33" s="18"/>
      <c r="S33" s="18">
        <v>5</v>
      </c>
      <c r="T33" s="18"/>
      <c r="U33" s="18"/>
      <c r="V33" s="18">
        <v>3</v>
      </c>
      <c r="W33" s="18"/>
      <c r="X33" s="18"/>
      <c r="Y33" s="18"/>
      <c r="Z33" s="18">
        <v>1</v>
      </c>
      <c r="AA33" s="18"/>
      <c r="AB33" s="18"/>
      <c r="AC33" s="18"/>
      <c r="AD33" s="18"/>
      <c r="AE33" s="18"/>
      <c r="AF33" s="18">
        <v>2</v>
      </c>
      <c r="AG33" s="18">
        <v>3</v>
      </c>
      <c r="AH33" s="18"/>
      <c r="AI33" s="27"/>
      <c r="AJ33" s="27"/>
      <c r="AK33" s="27"/>
      <c r="AL33" s="4" t="s">
        <v>6</v>
      </c>
      <c r="AM33" s="5" t="s">
        <v>23</v>
      </c>
      <c r="AN33" s="5">
        <v>20</v>
      </c>
      <c r="AO33" s="5">
        <v>21</v>
      </c>
      <c r="AP33" s="6" t="s">
        <v>901</v>
      </c>
    </row>
    <row r="34" spans="1:42" ht="12.75">
      <c r="A34" s="62">
        <v>38</v>
      </c>
      <c r="B34" s="119" t="s">
        <v>903</v>
      </c>
      <c r="D34" s="16">
        <v>9</v>
      </c>
      <c r="E34" s="18">
        <v>8</v>
      </c>
      <c r="F34" s="18"/>
      <c r="G34" s="18">
        <v>8</v>
      </c>
      <c r="H34" s="18">
        <v>5</v>
      </c>
      <c r="I34" s="18"/>
      <c r="J34" s="52">
        <v>26</v>
      </c>
      <c r="K34" s="18">
        <v>13</v>
      </c>
      <c r="L34" s="18"/>
      <c r="M34" s="18">
        <v>8</v>
      </c>
      <c r="N34" s="18">
        <v>5</v>
      </c>
      <c r="O34" s="18"/>
      <c r="P34" s="18">
        <v>2</v>
      </c>
      <c r="Q34" s="18">
        <v>4</v>
      </c>
      <c r="R34" s="18"/>
      <c r="S34" s="18">
        <v>9</v>
      </c>
      <c r="T34" s="18">
        <v>1</v>
      </c>
      <c r="U34" s="18"/>
      <c r="V34" s="18">
        <v>1</v>
      </c>
      <c r="W34" s="18">
        <v>6</v>
      </c>
      <c r="X34" s="18">
        <v>2</v>
      </c>
      <c r="Y34" s="18"/>
      <c r="Z34" s="18">
        <v>3</v>
      </c>
      <c r="AA34" s="18">
        <v>1</v>
      </c>
      <c r="AB34" s="18"/>
      <c r="AC34" s="18"/>
      <c r="AD34" s="18"/>
      <c r="AE34" s="18">
        <v>1</v>
      </c>
      <c r="AF34" s="18">
        <v>4</v>
      </c>
      <c r="AG34" s="18">
        <v>4</v>
      </c>
      <c r="AH34" s="18">
        <v>1</v>
      </c>
      <c r="AI34" s="27"/>
      <c r="AJ34" s="27"/>
      <c r="AK34" s="27"/>
      <c r="AL34" s="4" t="s">
        <v>6</v>
      </c>
      <c r="AM34" s="5" t="s">
        <v>23</v>
      </c>
      <c r="AN34" s="5">
        <v>20</v>
      </c>
      <c r="AO34" s="5">
        <v>21</v>
      </c>
      <c r="AP34" s="6" t="s">
        <v>901</v>
      </c>
    </row>
    <row r="35" spans="1:42" ht="12.75">
      <c r="A35" s="62">
        <v>39</v>
      </c>
      <c r="B35" s="119" t="s">
        <v>115</v>
      </c>
      <c r="D35" s="16">
        <v>13</v>
      </c>
      <c r="E35" s="18">
        <v>1</v>
      </c>
      <c r="F35" s="18"/>
      <c r="G35" s="18">
        <v>12</v>
      </c>
      <c r="H35" s="18">
        <v>4</v>
      </c>
      <c r="I35" s="18"/>
      <c r="J35" s="18">
        <v>19</v>
      </c>
      <c r="K35" s="18">
        <v>16</v>
      </c>
      <c r="L35" s="18"/>
      <c r="M35" s="18">
        <v>9</v>
      </c>
      <c r="N35" s="18">
        <v>5</v>
      </c>
      <c r="O35" s="18"/>
      <c r="P35" s="18">
        <v>2</v>
      </c>
      <c r="Q35" s="18">
        <v>1</v>
      </c>
      <c r="R35" s="18"/>
      <c r="S35" s="18">
        <v>5</v>
      </c>
      <c r="T35" s="18">
        <v>2</v>
      </c>
      <c r="U35" s="18"/>
      <c r="V35" s="18">
        <v>4</v>
      </c>
      <c r="W35" s="18">
        <v>3</v>
      </c>
      <c r="X35" s="18">
        <v>2</v>
      </c>
      <c r="Y35" s="18"/>
      <c r="Z35" s="18">
        <v>2</v>
      </c>
      <c r="AA35" s="18">
        <v>1</v>
      </c>
      <c r="AB35" s="18"/>
      <c r="AC35" s="18"/>
      <c r="AD35" s="18"/>
      <c r="AE35" s="18"/>
      <c r="AF35" s="10">
        <v>2</v>
      </c>
      <c r="AG35" s="18">
        <v>3</v>
      </c>
      <c r="AH35" s="18"/>
      <c r="AI35" s="27"/>
      <c r="AJ35" s="27"/>
      <c r="AK35" s="27"/>
      <c r="AL35" s="4" t="s">
        <v>6</v>
      </c>
      <c r="AM35" s="5" t="s">
        <v>23</v>
      </c>
      <c r="AN35" s="5">
        <v>20</v>
      </c>
      <c r="AO35" s="5">
        <v>21</v>
      </c>
      <c r="AP35" s="6" t="s">
        <v>901</v>
      </c>
    </row>
    <row r="36" spans="1:42" ht="12.75">
      <c r="A36" s="62">
        <v>40</v>
      </c>
      <c r="B36" s="119" t="s">
        <v>842</v>
      </c>
      <c r="D36" s="16">
        <v>14</v>
      </c>
      <c r="E36" s="18">
        <v>10</v>
      </c>
      <c r="F36" s="18"/>
      <c r="G36" s="18">
        <v>4</v>
      </c>
      <c r="H36" s="18">
        <v>6</v>
      </c>
      <c r="I36" s="18"/>
      <c r="J36" s="18">
        <v>10</v>
      </c>
      <c r="K36" s="18">
        <v>8</v>
      </c>
      <c r="L36" s="18"/>
      <c r="M36" s="18">
        <v>10</v>
      </c>
      <c r="N36" s="18">
        <v>8</v>
      </c>
      <c r="O36" s="18"/>
      <c r="P36" s="18">
        <v>2</v>
      </c>
      <c r="Q36" s="18">
        <v>2</v>
      </c>
      <c r="R36" s="18"/>
      <c r="S36" s="18">
        <v>5</v>
      </c>
      <c r="T36" s="18">
        <v>5</v>
      </c>
      <c r="U36" s="18"/>
      <c r="V36" s="18">
        <v>2</v>
      </c>
      <c r="W36" s="18">
        <v>2</v>
      </c>
      <c r="X36" s="18">
        <v>2</v>
      </c>
      <c r="Y36" s="18"/>
      <c r="Z36" s="18">
        <v>2</v>
      </c>
      <c r="AA36" s="18">
        <v>1</v>
      </c>
      <c r="AB36" s="18"/>
      <c r="AC36" s="18"/>
      <c r="AD36" s="18"/>
      <c r="AE36" s="18"/>
      <c r="AF36" s="18">
        <v>4</v>
      </c>
      <c r="AG36" s="18">
        <v>8</v>
      </c>
      <c r="AH36" s="18"/>
      <c r="AI36" s="27"/>
      <c r="AJ36" s="27"/>
      <c r="AK36" s="27"/>
      <c r="AL36" s="4" t="s">
        <v>6</v>
      </c>
      <c r="AM36" s="5" t="s">
        <v>23</v>
      </c>
      <c r="AN36" s="5">
        <v>20</v>
      </c>
      <c r="AO36" s="5">
        <v>21</v>
      </c>
      <c r="AP36" s="6" t="s">
        <v>901</v>
      </c>
    </row>
    <row r="37" spans="1:42" ht="12.75">
      <c r="A37" s="62">
        <v>41</v>
      </c>
      <c r="B37" s="119" t="s">
        <v>843</v>
      </c>
      <c r="D37" s="16">
        <v>5</v>
      </c>
      <c r="E37" s="18">
        <v>9</v>
      </c>
      <c r="F37" s="18"/>
      <c r="G37" s="18">
        <v>5</v>
      </c>
      <c r="H37" s="18">
        <v>2</v>
      </c>
      <c r="I37" s="18"/>
      <c r="J37" s="18">
        <v>7</v>
      </c>
      <c r="K37" s="18">
        <v>14</v>
      </c>
      <c r="L37" s="18"/>
      <c r="M37" s="18">
        <v>8</v>
      </c>
      <c r="N37" s="18">
        <v>7</v>
      </c>
      <c r="O37" s="18"/>
      <c r="P37" s="18"/>
      <c r="Q37" s="18">
        <v>2</v>
      </c>
      <c r="R37" s="18"/>
      <c r="S37" s="18">
        <v>4</v>
      </c>
      <c r="T37" s="18">
        <v>3</v>
      </c>
      <c r="U37" s="18"/>
      <c r="V37" s="18"/>
      <c r="W37" s="18">
        <v>4</v>
      </c>
      <c r="X37" s="18">
        <v>2</v>
      </c>
      <c r="Y37" s="18"/>
      <c r="Z37" s="18">
        <v>2</v>
      </c>
      <c r="AA37" s="18">
        <v>1</v>
      </c>
      <c r="AB37" s="18"/>
      <c r="AC37" s="18"/>
      <c r="AD37" s="18"/>
      <c r="AE37" s="18"/>
      <c r="AF37" s="18">
        <v>3</v>
      </c>
      <c r="AG37" s="18">
        <v>3</v>
      </c>
      <c r="AH37" s="18"/>
      <c r="AI37" s="27"/>
      <c r="AJ37" s="27"/>
      <c r="AK37" s="27"/>
      <c r="AL37" s="4" t="s">
        <v>6</v>
      </c>
      <c r="AM37" s="5" t="s">
        <v>23</v>
      </c>
      <c r="AN37" s="5">
        <v>20</v>
      </c>
      <c r="AO37" s="5">
        <v>21</v>
      </c>
      <c r="AP37" s="6" t="s">
        <v>901</v>
      </c>
    </row>
    <row r="38" spans="1:42" ht="12.75">
      <c r="A38" s="62">
        <v>42</v>
      </c>
      <c r="B38" s="119" t="s">
        <v>116</v>
      </c>
      <c r="D38" s="16">
        <v>10</v>
      </c>
      <c r="E38" s="18">
        <v>10</v>
      </c>
      <c r="F38" s="18"/>
      <c r="G38" s="18">
        <v>4</v>
      </c>
      <c r="H38" s="18">
        <v>10</v>
      </c>
      <c r="I38" s="18"/>
      <c r="J38" s="18">
        <v>11</v>
      </c>
      <c r="K38" s="18">
        <v>12</v>
      </c>
      <c r="L38" s="18"/>
      <c r="M38" s="18">
        <v>1</v>
      </c>
      <c r="N38" s="18">
        <v>5</v>
      </c>
      <c r="O38" s="18"/>
      <c r="P38" s="18"/>
      <c r="Q38" s="18">
        <v>3</v>
      </c>
      <c r="R38" s="18"/>
      <c r="S38" s="18">
        <v>1</v>
      </c>
      <c r="T38" s="18">
        <v>4</v>
      </c>
      <c r="U38" s="18"/>
      <c r="V38" s="18"/>
      <c r="W38" s="18">
        <v>2</v>
      </c>
      <c r="X38" s="18">
        <v>3</v>
      </c>
      <c r="Y38" s="18"/>
      <c r="Z38" s="18">
        <v>1</v>
      </c>
      <c r="AA38" s="18">
        <v>1</v>
      </c>
      <c r="AB38" s="18"/>
      <c r="AC38" s="18"/>
      <c r="AD38" s="18"/>
      <c r="AE38" s="18"/>
      <c r="AF38" s="18">
        <v>4</v>
      </c>
      <c r="AG38" s="18">
        <v>2</v>
      </c>
      <c r="AH38" s="18"/>
      <c r="AI38" s="27"/>
      <c r="AJ38" s="27"/>
      <c r="AK38" s="27"/>
      <c r="AL38" s="4" t="s">
        <v>6</v>
      </c>
      <c r="AM38" s="5" t="s">
        <v>23</v>
      </c>
      <c r="AN38" s="5">
        <v>20</v>
      </c>
      <c r="AO38" s="5">
        <v>21</v>
      </c>
      <c r="AP38" s="6" t="s">
        <v>901</v>
      </c>
    </row>
    <row r="39" spans="1:42" ht="12.75">
      <c r="A39" s="62">
        <v>43</v>
      </c>
      <c r="B39" s="119" t="s">
        <v>844</v>
      </c>
      <c r="D39" s="16">
        <v>6</v>
      </c>
      <c r="E39" s="18">
        <v>11</v>
      </c>
      <c r="F39" s="18"/>
      <c r="G39" s="18">
        <v>3</v>
      </c>
      <c r="H39" s="18">
        <v>8</v>
      </c>
      <c r="I39" s="18"/>
      <c r="J39" s="18">
        <v>7</v>
      </c>
      <c r="K39" s="18">
        <v>11</v>
      </c>
      <c r="L39" s="18">
        <v>1</v>
      </c>
      <c r="M39" s="18">
        <v>4</v>
      </c>
      <c r="N39" s="18">
        <v>9</v>
      </c>
      <c r="O39" s="18"/>
      <c r="P39" s="18">
        <v>2</v>
      </c>
      <c r="Q39" s="18">
        <v>4</v>
      </c>
      <c r="R39" s="18"/>
      <c r="S39" s="18">
        <v>3</v>
      </c>
      <c r="T39" s="18">
        <v>3</v>
      </c>
      <c r="U39" s="18"/>
      <c r="V39" s="18">
        <v>1</v>
      </c>
      <c r="W39" s="18">
        <v>3</v>
      </c>
      <c r="X39" s="18">
        <v>4</v>
      </c>
      <c r="Y39" s="18"/>
      <c r="Z39" s="18">
        <v>1</v>
      </c>
      <c r="AA39" s="18">
        <v>2</v>
      </c>
      <c r="AB39" s="18"/>
      <c r="AC39" s="18"/>
      <c r="AD39" s="18">
        <v>1</v>
      </c>
      <c r="AE39" s="18"/>
      <c r="AF39" s="18">
        <v>4</v>
      </c>
      <c r="AG39" s="18">
        <v>4</v>
      </c>
      <c r="AH39" s="18"/>
      <c r="AI39" s="27"/>
      <c r="AJ39" s="27"/>
      <c r="AK39" s="27"/>
      <c r="AL39" s="4" t="s">
        <v>6</v>
      </c>
      <c r="AM39" s="5" t="s">
        <v>23</v>
      </c>
      <c r="AN39" s="5">
        <v>20</v>
      </c>
      <c r="AO39" s="5">
        <v>21</v>
      </c>
      <c r="AP39" s="6" t="s">
        <v>901</v>
      </c>
    </row>
    <row r="40" spans="1:42" ht="12.75">
      <c r="A40" s="62">
        <v>44</v>
      </c>
      <c r="B40" s="119" t="s">
        <v>904</v>
      </c>
      <c r="D40" s="16">
        <v>4</v>
      </c>
      <c r="E40" s="18">
        <v>13</v>
      </c>
      <c r="F40" s="18"/>
      <c r="G40" s="18">
        <v>6</v>
      </c>
      <c r="H40" s="18">
        <v>7</v>
      </c>
      <c r="I40" s="18">
        <v>1</v>
      </c>
      <c r="J40" s="52">
        <v>11</v>
      </c>
      <c r="K40" s="18">
        <v>15</v>
      </c>
      <c r="L40" s="18">
        <v>2</v>
      </c>
      <c r="M40" s="18">
        <v>3</v>
      </c>
      <c r="N40" s="18">
        <v>4</v>
      </c>
      <c r="O40" s="18">
        <v>1</v>
      </c>
      <c r="P40" s="18">
        <v>1</v>
      </c>
      <c r="Q40" s="18">
        <v>2</v>
      </c>
      <c r="R40" s="18"/>
      <c r="S40" s="18">
        <v>2</v>
      </c>
      <c r="T40" s="18">
        <v>2</v>
      </c>
      <c r="U40" s="18"/>
      <c r="V40" s="18">
        <v>1</v>
      </c>
      <c r="W40" s="18">
        <v>3</v>
      </c>
      <c r="X40" s="18">
        <v>2</v>
      </c>
      <c r="Y40" s="18"/>
      <c r="Z40" s="18">
        <v>1</v>
      </c>
      <c r="AA40" s="18">
        <v>1</v>
      </c>
      <c r="AB40" s="18"/>
      <c r="AC40" s="18"/>
      <c r="AD40" s="18"/>
      <c r="AE40" s="18"/>
      <c r="AF40" s="18">
        <v>5</v>
      </c>
      <c r="AG40" s="18">
        <v>1</v>
      </c>
      <c r="AH40" s="18"/>
      <c r="AI40" s="27"/>
      <c r="AJ40" s="27"/>
      <c r="AK40" s="27"/>
      <c r="AL40" s="4" t="s">
        <v>6</v>
      </c>
      <c r="AM40" s="5" t="s">
        <v>23</v>
      </c>
      <c r="AN40" s="5">
        <v>20</v>
      </c>
      <c r="AO40" s="5">
        <v>21</v>
      </c>
      <c r="AP40" s="6" t="s">
        <v>901</v>
      </c>
    </row>
    <row r="41" spans="1:42" ht="12.75">
      <c r="A41" s="62">
        <v>45</v>
      </c>
      <c r="B41" s="119" t="s">
        <v>845</v>
      </c>
      <c r="D41" s="16">
        <v>12</v>
      </c>
      <c r="E41" s="18">
        <v>13</v>
      </c>
      <c r="F41" s="18">
        <v>2</v>
      </c>
      <c r="G41" s="18">
        <v>5</v>
      </c>
      <c r="H41" s="18">
        <v>7</v>
      </c>
      <c r="I41" s="18">
        <v>1</v>
      </c>
      <c r="J41" s="18">
        <v>10</v>
      </c>
      <c r="K41" s="18">
        <v>9</v>
      </c>
      <c r="L41" s="18">
        <v>1</v>
      </c>
      <c r="M41" s="18">
        <v>3</v>
      </c>
      <c r="N41" s="18">
        <v>6</v>
      </c>
      <c r="O41" s="18"/>
      <c r="P41" s="18"/>
      <c r="Q41" s="18"/>
      <c r="R41" s="18"/>
      <c r="S41" s="18">
        <v>2</v>
      </c>
      <c r="T41" s="18">
        <v>2</v>
      </c>
      <c r="U41" s="18"/>
      <c r="V41" s="18">
        <v>1</v>
      </c>
      <c r="W41" s="18">
        <v>2</v>
      </c>
      <c r="X41" s="18">
        <v>1</v>
      </c>
      <c r="Y41" s="18"/>
      <c r="Z41" s="18"/>
      <c r="AA41" s="18">
        <v>3</v>
      </c>
      <c r="AB41" s="18"/>
      <c r="AC41" s="18"/>
      <c r="AD41" s="18"/>
      <c r="AE41" s="18"/>
      <c r="AF41" s="18">
        <v>1</v>
      </c>
      <c r="AG41" s="18">
        <v>5</v>
      </c>
      <c r="AH41" s="18"/>
      <c r="AI41" s="27"/>
      <c r="AJ41" s="27"/>
      <c r="AK41" s="27"/>
      <c r="AL41" s="4" t="s">
        <v>6</v>
      </c>
      <c r="AM41" s="5" t="s">
        <v>23</v>
      </c>
      <c r="AN41" s="5">
        <v>20</v>
      </c>
      <c r="AO41" s="5">
        <v>21</v>
      </c>
      <c r="AP41" s="6" t="s">
        <v>901</v>
      </c>
    </row>
    <row r="42" spans="1:42" ht="12.75">
      <c r="A42" s="62">
        <v>46</v>
      </c>
      <c r="B42" s="119" t="s">
        <v>846</v>
      </c>
      <c r="D42" s="16">
        <v>5</v>
      </c>
      <c r="E42" s="18">
        <v>9</v>
      </c>
      <c r="F42" s="18">
        <v>1</v>
      </c>
      <c r="G42" s="18">
        <v>5</v>
      </c>
      <c r="H42" s="18">
        <v>6</v>
      </c>
      <c r="I42" s="18"/>
      <c r="J42" s="18">
        <v>7</v>
      </c>
      <c r="K42" s="18">
        <v>14</v>
      </c>
      <c r="L42" s="18"/>
      <c r="M42" s="18">
        <v>4</v>
      </c>
      <c r="N42" s="18">
        <v>7</v>
      </c>
      <c r="O42" s="18"/>
      <c r="P42" s="18">
        <v>1</v>
      </c>
      <c r="Q42" s="18">
        <v>1</v>
      </c>
      <c r="R42" s="18"/>
      <c r="S42" s="18">
        <v>2</v>
      </c>
      <c r="T42" s="18">
        <v>4</v>
      </c>
      <c r="U42" s="18"/>
      <c r="V42" s="18">
        <v>1</v>
      </c>
      <c r="W42" s="18"/>
      <c r="X42" s="18">
        <v>2</v>
      </c>
      <c r="Y42" s="18"/>
      <c r="Z42" s="18">
        <v>4</v>
      </c>
      <c r="AA42" s="18">
        <v>2</v>
      </c>
      <c r="AB42" s="18"/>
      <c r="AC42" s="18"/>
      <c r="AD42" s="18"/>
      <c r="AE42" s="18"/>
      <c r="AF42" s="18">
        <v>4</v>
      </c>
      <c r="AG42" s="18">
        <v>6</v>
      </c>
      <c r="AH42" s="18"/>
      <c r="AI42" s="27"/>
      <c r="AJ42" s="27"/>
      <c r="AK42" s="27"/>
      <c r="AL42" s="4" t="s">
        <v>6</v>
      </c>
      <c r="AM42" s="5" t="s">
        <v>23</v>
      </c>
      <c r="AN42" s="5">
        <v>20</v>
      </c>
      <c r="AO42" s="5">
        <v>21</v>
      </c>
      <c r="AP42" s="6" t="s">
        <v>901</v>
      </c>
    </row>
    <row r="43" spans="1:42" ht="12.75">
      <c r="A43" s="62">
        <v>47</v>
      </c>
      <c r="B43" s="119" t="s">
        <v>847</v>
      </c>
      <c r="D43" s="16">
        <v>4</v>
      </c>
      <c r="E43" s="18">
        <v>8</v>
      </c>
      <c r="F43" s="18"/>
      <c r="G43" s="18">
        <v>2</v>
      </c>
      <c r="H43" s="18">
        <v>4</v>
      </c>
      <c r="I43" s="18"/>
      <c r="J43" s="18">
        <v>7</v>
      </c>
      <c r="K43" s="18">
        <v>9</v>
      </c>
      <c r="L43" s="18">
        <v>1</v>
      </c>
      <c r="M43" s="18">
        <v>2</v>
      </c>
      <c r="N43" s="18">
        <v>2</v>
      </c>
      <c r="O43" s="18">
        <v>1</v>
      </c>
      <c r="P43" s="18"/>
      <c r="Q43" s="18">
        <v>3</v>
      </c>
      <c r="R43" s="18"/>
      <c r="S43" s="18"/>
      <c r="T43" s="18">
        <v>1</v>
      </c>
      <c r="U43" s="18"/>
      <c r="V43" s="18">
        <v>1</v>
      </c>
      <c r="W43" s="18">
        <v>1</v>
      </c>
      <c r="X43" s="18">
        <v>3</v>
      </c>
      <c r="Y43" s="18"/>
      <c r="Z43" s="18">
        <v>2</v>
      </c>
      <c r="AA43" s="18"/>
      <c r="AB43" s="18"/>
      <c r="AC43" s="18"/>
      <c r="AD43" s="18"/>
      <c r="AE43" s="18"/>
      <c r="AF43" s="18"/>
      <c r="AG43" s="18">
        <v>7</v>
      </c>
      <c r="AH43" s="18"/>
      <c r="AI43" s="27"/>
      <c r="AJ43" s="27"/>
      <c r="AK43" s="27"/>
      <c r="AL43" s="4" t="s">
        <v>6</v>
      </c>
      <c r="AM43" s="5" t="s">
        <v>23</v>
      </c>
      <c r="AN43" s="5">
        <v>22</v>
      </c>
      <c r="AO43" s="5">
        <v>23</v>
      </c>
      <c r="AP43" s="6" t="s">
        <v>905</v>
      </c>
    </row>
    <row r="44" spans="1:42" ht="12.75">
      <c r="A44" s="62">
        <v>48</v>
      </c>
      <c r="B44" s="119" t="s">
        <v>117</v>
      </c>
      <c r="D44" s="16"/>
      <c r="E44" s="18">
        <v>6</v>
      </c>
      <c r="F44" s="18">
        <v>1</v>
      </c>
      <c r="G44" s="18">
        <v>3</v>
      </c>
      <c r="H44" s="18">
        <v>3</v>
      </c>
      <c r="I44" s="18">
        <v>1</v>
      </c>
      <c r="J44" s="18">
        <v>5</v>
      </c>
      <c r="K44" s="18">
        <v>4</v>
      </c>
      <c r="L44" s="18"/>
      <c r="M44" s="18">
        <v>10</v>
      </c>
      <c r="N44" s="18">
        <v>7</v>
      </c>
      <c r="O44" s="18">
        <v>1</v>
      </c>
      <c r="P44" s="18"/>
      <c r="Q44" s="18">
        <v>1</v>
      </c>
      <c r="R44" s="18"/>
      <c r="S44" s="18"/>
      <c r="T44" s="18">
        <v>4</v>
      </c>
      <c r="U44" s="18"/>
      <c r="V44" s="18">
        <v>1</v>
      </c>
      <c r="W44" s="18">
        <v>2</v>
      </c>
      <c r="X44" s="18">
        <v>3</v>
      </c>
      <c r="Y44" s="18"/>
      <c r="Z44" s="18">
        <v>1</v>
      </c>
      <c r="AA44" s="18">
        <v>2</v>
      </c>
      <c r="AB44" s="18"/>
      <c r="AC44" s="18"/>
      <c r="AD44" s="18"/>
      <c r="AE44" s="18"/>
      <c r="AF44" s="18">
        <v>4</v>
      </c>
      <c r="AG44" s="18">
        <v>4</v>
      </c>
      <c r="AH44" s="18"/>
      <c r="AI44" s="27"/>
      <c r="AJ44" s="27"/>
      <c r="AK44" s="27"/>
      <c r="AL44" s="4" t="s">
        <v>6</v>
      </c>
      <c r="AM44" s="5" t="s">
        <v>23</v>
      </c>
      <c r="AN44" s="5">
        <v>22</v>
      </c>
      <c r="AO44" s="5">
        <v>23</v>
      </c>
      <c r="AP44" s="6" t="s">
        <v>905</v>
      </c>
    </row>
    <row r="45" spans="1:42" ht="12.75">
      <c r="A45" s="62">
        <v>49</v>
      </c>
      <c r="B45" s="119" t="s">
        <v>118</v>
      </c>
      <c r="D45" s="16">
        <v>3</v>
      </c>
      <c r="E45" s="18">
        <v>4</v>
      </c>
      <c r="F45" s="18">
        <v>1</v>
      </c>
      <c r="G45" s="18">
        <v>3</v>
      </c>
      <c r="H45" s="18">
        <v>5</v>
      </c>
      <c r="I45" s="18"/>
      <c r="J45" s="18">
        <v>2</v>
      </c>
      <c r="K45" s="18">
        <v>10</v>
      </c>
      <c r="L45" s="18"/>
      <c r="M45" s="18">
        <v>3</v>
      </c>
      <c r="N45" s="18">
        <v>4</v>
      </c>
      <c r="O45" s="18">
        <v>1</v>
      </c>
      <c r="P45" s="18">
        <v>2</v>
      </c>
      <c r="Q45" s="18">
        <v>2</v>
      </c>
      <c r="R45" s="18"/>
      <c r="S45" s="18">
        <v>1</v>
      </c>
      <c r="T45" s="18"/>
      <c r="U45" s="18"/>
      <c r="V45" s="18"/>
      <c r="W45" s="18">
        <v>2</v>
      </c>
      <c r="X45" s="18"/>
      <c r="Y45" s="18"/>
      <c r="Z45" s="18">
        <v>1</v>
      </c>
      <c r="AA45" s="18">
        <v>1</v>
      </c>
      <c r="AB45" s="18"/>
      <c r="AC45" s="18"/>
      <c r="AD45" s="18"/>
      <c r="AE45" s="18"/>
      <c r="AF45" s="18">
        <v>3</v>
      </c>
      <c r="AG45" s="18">
        <v>3</v>
      </c>
      <c r="AH45" s="18"/>
      <c r="AI45" s="27"/>
      <c r="AJ45" s="27"/>
      <c r="AK45" s="27"/>
      <c r="AL45" s="4" t="s">
        <v>6</v>
      </c>
      <c r="AM45" s="5" t="s">
        <v>23</v>
      </c>
      <c r="AN45" s="5">
        <v>22</v>
      </c>
      <c r="AO45" s="5">
        <v>23</v>
      </c>
      <c r="AP45" s="6" t="s">
        <v>905</v>
      </c>
    </row>
    <row r="46" spans="1:42" ht="12.75">
      <c r="A46" s="62">
        <v>50</v>
      </c>
      <c r="B46" s="119" t="s">
        <v>906</v>
      </c>
      <c r="D46" s="16">
        <v>4</v>
      </c>
      <c r="E46" s="18">
        <v>5</v>
      </c>
      <c r="F46" s="18"/>
      <c r="G46" s="18">
        <v>3</v>
      </c>
      <c r="H46" s="18">
        <v>3</v>
      </c>
      <c r="I46" s="18"/>
      <c r="J46" s="18">
        <v>4</v>
      </c>
      <c r="K46" s="18">
        <v>11</v>
      </c>
      <c r="L46" s="18"/>
      <c r="M46" s="18">
        <v>3</v>
      </c>
      <c r="N46" s="18">
        <v>5</v>
      </c>
      <c r="O46" s="18"/>
      <c r="P46" s="18">
        <v>1</v>
      </c>
      <c r="Q46" s="18">
        <v>1</v>
      </c>
      <c r="R46" s="18"/>
      <c r="S46" s="18"/>
      <c r="T46" s="18">
        <v>2</v>
      </c>
      <c r="U46" s="18"/>
      <c r="V46" s="18"/>
      <c r="W46" s="18">
        <v>4</v>
      </c>
      <c r="X46" s="18">
        <v>1</v>
      </c>
      <c r="Y46" s="18"/>
      <c r="Z46" s="18">
        <v>1</v>
      </c>
      <c r="AA46" s="18">
        <v>3</v>
      </c>
      <c r="AB46" s="18"/>
      <c r="AC46" s="18"/>
      <c r="AD46" s="18"/>
      <c r="AE46" s="18"/>
      <c r="AF46" s="18"/>
      <c r="AG46" s="18"/>
      <c r="AH46" s="18"/>
      <c r="AI46" s="27"/>
      <c r="AJ46" s="27"/>
      <c r="AK46" s="27"/>
      <c r="AL46" s="4" t="s">
        <v>6</v>
      </c>
      <c r="AM46" s="5" t="s">
        <v>23</v>
      </c>
      <c r="AN46" s="5">
        <v>22</v>
      </c>
      <c r="AO46" s="5">
        <v>23</v>
      </c>
      <c r="AP46" s="6" t="s">
        <v>905</v>
      </c>
    </row>
    <row r="47" spans="1:42" ht="12.75">
      <c r="A47" s="62">
        <v>51</v>
      </c>
      <c r="B47" s="119" t="s">
        <v>907</v>
      </c>
      <c r="D47" s="16">
        <v>1</v>
      </c>
      <c r="E47" s="18">
        <v>3</v>
      </c>
      <c r="F47" s="18"/>
      <c r="G47" s="18">
        <v>1</v>
      </c>
      <c r="H47" s="18">
        <v>3</v>
      </c>
      <c r="I47" s="18"/>
      <c r="J47" s="18">
        <v>2</v>
      </c>
      <c r="K47" s="18">
        <v>10</v>
      </c>
      <c r="L47" s="18"/>
      <c r="M47" s="18"/>
      <c r="N47" s="18">
        <v>3</v>
      </c>
      <c r="O47" s="18"/>
      <c r="P47" s="18">
        <v>2</v>
      </c>
      <c r="Q47" s="18">
        <v>5</v>
      </c>
      <c r="R47" s="18"/>
      <c r="S47" s="18">
        <v>1</v>
      </c>
      <c r="T47" s="18">
        <v>2</v>
      </c>
      <c r="U47" s="18"/>
      <c r="V47" s="18">
        <v>1</v>
      </c>
      <c r="W47" s="18">
        <v>1</v>
      </c>
      <c r="X47" s="18">
        <v>2</v>
      </c>
      <c r="Y47" s="18"/>
      <c r="Z47" s="18"/>
      <c r="AA47" s="18">
        <v>1</v>
      </c>
      <c r="AB47" s="18"/>
      <c r="AC47" s="18"/>
      <c r="AD47" s="18"/>
      <c r="AE47" s="18"/>
      <c r="AF47" s="18"/>
      <c r="AG47" s="18">
        <v>2</v>
      </c>
      <c r="AH47" s="18"/>
      <c r="AI47" s="27"/>
      <c r="AJ47" s="27"/>
      <c r="AK47" s="27"/>
      <c r="AL47" s="4" t="s">
        <v>6</v>
      </c>
      <c r="AM47" s="5" t="s">
        <v>23</v>
      </c>
      <c r="AN47" s="5">
        <v>22</v>
      </c>
      <c r="AO47" s="5">
        <v>23</v>
      </c>
      <c r="AP47" s="6" t="s">
        <v>905</v>
      </c>
    </row>
    <row r="48" spans="1:42" ht="12.75">
      <c r="A48" s="62">
        <v>52</v>
      </c>
      <c r="B48" s="119" t="s">
        <v>908</v>
      </c>
      <c r="D48" s="16">
        <v>2</v>
      </c>
      <c r="E48" s="18">
        <v>5</v>
      </c>
      <c r="F48" s="18">
        <v>1</v>
      </c>
      <c r="G48" s="18">
        <v>3</v>
      </c>
      <c r="H48" s="18">
        <v>5</v>
      </c>
      <c r="I48" s="18"/>
      <c r="J48" s="18">
        <v>3</v>
      </c>
      <c r="K48" s="18">
        <v>3</v>
      </c>
      <c r="L48" s="18">
        <v>1</v>
      </c>
      <c r="M48" s="18"/>
      <c r="N48" s="18">
        <v>8</v>
      </c>
      <c r="O48" s="18"/>
      <c r="P48" s="18"/>
      <c r="Q48" s="18">
        <v>2</v>
      </c>
      <c r="R48" s="18">
        <v>1</v>
      </c>
      <c r="S48" s="18">
        <v>1</v>
      </c>
      <c r="T48" s="18">
        <v>5</v>
      </c>
      <c r="U48" s="18"/>
      <c r="V48" s="18"/>
      <c r="W48" s="18">
        <v>1</v>
      </c>
      <c r="X48" s="18"/>
      <c r="Y48" s="18"/>
      <c r="Z48" s="18"/>
      <c r="AA48" s="18">
        <v>1</v>
      </c>
      <c r="AB48" s="18"/>
      <c r="AC48" s="18"/>
      <c r="AD48" s="18"/>
      <c r="AE48" s="18"/>
      <c r="AF48" s="18"/>
      <c r="AG48" s="18">
        <v>3</v>
      </c>
      <c r="AH48" s="18"/>
      <c r="AI48" s="27"/>
      <c r="AJ48" s="27"/>
      <c r="AK48" s="27"/>
      <c r="AL48" s="4" t="s">
        <v>6</v>
      </c>
      <c r="AM48" s="5" t="s">
        <v>23</v>
      </c>
      <c r="AN48" s="5">
        <v>22</v>
      </c>
      <c r="AO48" s="5">
        <v>23</v>
      </c>
      <c r="AP48" s="6" t="s">
        <v>905</v>
      </c>
    </row>
    <row r="49" spans="1:42" ht="12.75">
      <c r="A49" s="62">
        <v>53</v>
      </c>
      <c r="B49" s="119" t="s">
        <v>909</v>
      </c>
      <c r="D49" s="16">
        <v>2</v>
      </c>
      <c r="E49" s="18">
        <v>5</v>
      </c>
      <c r="F49" s="18">
        <v>1</v>
      </c>
      <c r="G49" s="18">
        <v>2</v>
      </c>
      <c r="H49" s="18">
        <v>3</v>
      </c>
      <c r="I49" s="18"/>
      <c r="J49" s="18">
        <v>6</v>
      </c>
      <c r="K49" s="18">
        <v>1</v>
      </c>
      <c r="L49" s="18"/>
      <c r="M49" s="18">
        <v>3</v>
      </c>
      <c r="N49" s="18">
        <v>9</v>
      </c>
      <c r="O49" s="18"/>
      <c r="P49" s="18">
        <v>1</v>
      </c>
      <c r="Q49" s="18">
        <v>1</v>
      </c>
      <c r="R49" s="18"/>
      <c r="S49" s="18">
        <v>1</v>
      </c>
      <c r="T49" s="18">
        <v>4</v>
      </c>
      <c r="U49" s="18"/>
      <c r="V49" s="18"/>
      <c r="W49" s="18"/>
      <c r="X49" s="18">
        <v>2</v>
      </c>
      <c r="Y49" s="18"/>
      <c r="Z49" s="18"/>
      <c r="AA49" s="18"/>
      <c r="AB49" s="18"/>
      <c r="AC49" s="18"/>
      <c r="AD49" s="18"/>
      <c r="AE49" s="18"/>
      <c r="AF49" s="18"/>
      <c r="AG49" s="18">
        <v>1</v>
      </c>
      <c r="AH49" s="18"/>
      <c r="AI49" s="27"/>
      <c r="AJ49" s="27"/>
      <c r="AK49" s="27"/>
      <c r="AL49" s="4" t="s">
        <v>6</v>
      </c>
      <c r="AM49" s="5" t="s">
        <v>23</v>
      </c>
      <c r="AN49" s="5">
        <v>22</v>
      </c>
      <c r="AO49" s="5">
        <v>23</v>
      </c>
      <c r="AP49" s="6" t="s">
        <v>905</v>
      </c>
    </row>
    <row r="50" spans="1:42" ht="12.75">
      <c r="A50" s="62">
        <v>54</v>
      </c>
      <c r="B50" s="119" t="s">
        <v>910</v>
      </c>
      <c r="D50" s="16"/>
      <c r="E50" s="18">
        <v>6</v>
      </c>
      <c r="F50" s="18"/>
      <c r="G50" s="18">
        <v>2</v>
      </c>
      <c r="H50" s="18">
        <v>4</v>
      </c>
      <c r="I50" s="18"/>
      <c r="J50" s="18">
        <v>1</v>
      </c>
      <c r="K50" s="18">
        <v>5</v>
      </c>
      <c r="L50" s="18"/>
      <c r="M50" s="18"/>
      <c r="N50" s="18"/>
      <c r="O50" s="18"/>
      <c r="P50" s="18"/>
      <c r="Q50" s="18">
        <v>1</v>
      </c>
      <c r="R50" s="18"/>
      <c r="S50" s="18"/>
      <c r="T50" s="18">
        <v>1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>
        <v>1</v>
      </c>
      <c r="AH50" s="18"/>
      <c r="AI50" s="27"/>
      <c r="AJ50" s="27"/>
      <c r="AK50" s="27"/>
      <c r="AL50" s="4" t="s">
        <v>6</v>
      </c>
      <c r="AM50" s="5" t="s">
        <v>23</v>
      </c>
      <c r="AN50" s="5">
        <v>22</v>
      </c>
      <c r="AO50" s="5">
        <v>23</v>
      </c>
      <c r="AP50" s="6" t="s">
        <v>905</v>
      </c>
    </row>
    <row r="51" spans="1:42" ht="12.75">
      <c r="A51" s="62">
        <v>55</v>
      </c>
      <c r="B51" s="119" t="s">
        <v>911</v>
      </c>
      <c r="D51" s="16"/>
      <c r="E51" s="18">
        <v>5</v>
      </c>
      <c r="F51" s="18"/>
      <c r="G51" s="18">
        <v>1</v>
      </c>
      <c r="H51" s="18">
        <v>5</v>
      </c>
      <c r="I51" s="18"/>
      <c r="J51" s="18"/>
      <c r="K51" s="18">
        <v>7</v>
      </c>
      <c r="L51" s="18">
        <v>1</v>
      </c>
      <c r="M51" s="18"/>
      <c r="N51" s="18">
        <v>2</v>
      </c>
      <c r="O51" s="18"/>
      <c r="P51" s="18"/>
      <c r="Q51" s="18">
        <v>3</v>
      </c>
      <c r="R51" s="18"/>
      <c r="S51" s="18"/>
      <c r="T51" s="18">
        <v>1</v>
      </c>
      <c r="U51" s="18"/>
      <c r="V51" s="18"/>
      <c r="W51" s="18"/>
      <c r="X51" s="18"/>
      <c r="Y51" s="18"/>
      <c r="Z51" s="18"/>
      <c r="AA51" s="18">
        <v>1</v>
      </c>
      <c r="AB51" s="18"/>
      <c r="AC51" s="18"/>
      <c r="AD51" s="18"/>
      <c r="AE51" s="18"/>
      <c r="AF51" s="18"/>
      <c r="AG51" s="18">
        <v>2</v>
      </c>
      <c r="AH51" s="18"/>
      <c r="AI51" s="27"/>
      <c r="AJ51" s="27"/>
      <c r="AK51" s="27"/>
      <c r="AL51" s="4" t="s">
        <v>6</v>
      </c>
      <c r="AM51" s="5" t="s">
        <v>23</v>
      </c>
      <c r="AN51" s="5">
        <v>22</v>
      </c>
      <c r="AO51" s="5">
        <v>23</v>
      </c>
      <c r="AP51" s="6" t="s">
        <v>905</v>
      </c>
    </row>
    <row r="52" spans="1:42" ht="12.75">
      <c r="A52" s="62">
        <v>56</v>
      </c>
      <c r="B52" s="119" t="s">
        <v>912</v>
      </c>
      <c r="D52" s="16"/>
      <c r="E52" s="18">
        <v>3</v>
      </c>
      <c r="F52" s="18"/>
      <c r="G52" s="18">
        <v>1</v>
      </c>
      <c r="H52" s="18">
        <v>4</v>
      </c>
      <c r="I52" s="18"/>
      <c r="J52" s="18">
        <v>1</v>
      </c>
      <c r="K52" s="18">
        <v>5</v>
      </c>
      <c r="L52" s="18">
        <v>1</v>
      </c>
      <c r="M52" s="18"/>
      <c r="N52" s="18">
        <v>2</v>
      </c>
      <c r="O52" s="18"/>
      <c r="P52" s="18"/>
      <c r="Q52" s="18">
        <v>1</v>
      </c>
      <c r="R52" s="18"/>
      <c r="S52" s="18"/>
      <c r="T52" s="18"/>
      <c r="U52" s="18"/>
      <c r="V52" s="18"/>
      <c r="W52" s="18"/>
      <c r="X52" s="18"/>
      <c r="Y52" s="18"/>
      <c r="Z52" s="18"/>
      <c r="AA52" s="18">
        <v>1</v>
      </c>
      <c r="AB52" s="18"/>
      <c r="AC52" s="18"/>
      <c r="AD52" s="18"/>
      <c r="AE52" s="18"/>
      <c r="AF52" s="18"/>
      <c r="AG52" s="18"/>
      <c r="AH52" s="18"/>
      <c r="AI52" s="27"/>
      <c r="AJ52" s="27"/>
      <c r="AK52" s="27"/>
      <c r="AL52" s="4" t="s">
        <v>6</v>
      </c>
      <c r="AM52" s="5" t="s">
        <v>23</v>
      </c>
      <c r="AN52" s="5">
        <v>22</v>
      </c>
      <c r="AO52" s="5">
        <v>23</v>
      </c>
      <c r="AP52" s="6" t="s">
        <v>905</v>
      </c>
    </row>
    <row r="53" spans="1:42" ht="12.75">
      <c r="A53" s="62">
        <v>57</v>
      </c>
      <c r="B53" s="119" t="s">
        <v>913</v>
      </c>
      <c r="D53" s="16"/>
      <c r="E53" s="18">
        <v>3</v>
      </c>
      <c r="F53" s="18">
        <v>1</v>
      </c>
      <c r="G53" s="18"/>
      <c r="H53" s="18">
        <v>5</v>
      </c>
      <c r="I53" s="18">
        <v>1</v>
      </c>
      <c r="J53" s="18">
        <v>1</v>
      </c>
      <c r="K53" s="18">
        <v>3</v>
      </c>
      <c r="L53" s="18"/>
      <c r="M53" s="18"/>
      <c r="N53" s="18">
        <v>2</v>
      </c>
      <c r="O53" s="18"/>
      <c r="P53" s="18"/>
      <c r="Q53" s="18">
        <v>1</v>
      </c>
      <c r="R53" s="18"/>
      <c r="S53" s="18"/>
      <c r="T53" s="18">
        <v>2</v>
      </c>
      <c r="U53" s="18"/>
      <c r="V53" s="18"/>
      <c r="W53" s="18"/>
      <c r="X53" s="18">
        <v>1</v>
      </c>
      <c r="Y53" s="18"/>
      <c r="Z53" s="18"/>
      <c r="AA53" s="18"/>
      <c r="AB53" s="18"/>
      <c r="AC53" s="18"/>
      <c r="AD53" s="18"/>
      <c r="AE53" s="18"/>
      <c r="AF53" s="18"/>
      <c r="AG53" s="18">
        <v>1</v>
      </c>
      <c r="AH53" s="18">
        <v>1</v>
      </c>
      <c r="AI53" s="27"/>
      <c r="AJ53" s="27"/>
      <c r="AK53" s="27"/>
      <c r="AL53" s="4" t="s">
        <v>6</v>
      </c>
      <c r="AM53" s="5" t="s">
        <v>23</v>
      </c>
      <c r="AN53" s="5">
        <v>22</v>
      </c>
      <c r="AO53" s="5">
        <v>23</v>
      </c>
      <c r="AP53" s="6" t="s">
        <v>905</v>
      </c>
    </row>
    <row r="54" spans="1:42" ht="12.75">
      <c r="A54" s="62">
        <v>58</v>
      </c>
      <c r="B54" s="119" t="s">
        <v>914</v>
      </c>
      <c r="D54" s="16"/>
      <c r="E54" s="18">
        <v>3</v>
      </c>
      <c r="F54" s="18"/>
      <c r="G54" s="18"/>
      <c r="H54" s="18">
        <v>2</v>
      </c>
      <c r="I54" s="18">
        <v>1</v>
      </c>
      <c r="J54" s="18">
        <v>2</v>
      </c>
      <c r="K54" s="18">
        <v>2</v>
      </c>
      <c r="L54" s="18"/>
      <c r="M54" s="18">
        <v>1</v>
      </c>
      <c r="N54" s="18">
        <v>4</v>
      </c>
      <c r="O54" s="18"/>
      <c r="P54" s="18"/>
      <c r="Q54" s="18"/>
      <c r="R54" s="18"/>
      <c r="S54" s="18">
        <v>1</v>
      </c>
      <c r="T54" s="18">
        <v>1</v>
      </c>
      <c r="U54" s="18"/>
      <c r="V54" s="18"/>
      <c r="W54" s="18">
        <v>1</v>
      </c>
      <c r="X54" s="18"/>
      <c r="Y54" s="18"/>
      <c r="Z54" s="18"/>
      <c r="AA54" s="18">
        <v>1</v>
      </c>
      <c r="AB54" s="18"/>
      <c r="AC54" s="18"/>
      <c r="AD54" s="18"/>
      <c r="AE54" s="18"/>
      <c r="AF54" s="18">
        <v>1</v>
      </c>
      <c r="AG54" s="18"/>
      <c r="AH54" s="18"/>
      <c r="AI54" s="27"/>
      <c r="AJ54" s="27"/>
      <c r="AK54" s="27"/>
      <c r="AL54" s="4" t="s">
        <v>6</v>
      </c>
      <c r="AM54" s="5" t="s">
        <v>23</v>
      </c>
      <c r="AN54" s="5">
        <v>22</v>
      </c>
      <c r="AO54" s="5">
        <v>23</v>
      </c>
      <c r="AP54" s="6" t="s">
        <v>905</v>
      </c>
    </row>
    <row r="55" spans="1:42" ht="12.75">
      <c r="A55" s="62">
        <v>59</v>
      </c>
      <c r="B55" s="119" t="s">
        <v>848</v>
      </c>
      <c r="D55" s="16">
        <v>2</v>
      </c>
      <c r="E55" s="18">
        <v>3</v>
      </c>
      <c r="F55" s="18"/>
      <c r="G55" s="18"/>
      <c r="H55" s="18"/>
      <c r="I55" s="18"/>
      <c r="J55" s="18"/>
      <c r="K55" s="18"/>
      <c r="L55" s="18">
        <v>1</v>
      </c>
      <c r="M55" s="18"/>
      <c r="N55" s="18">
        <v>1</v>
      </c>
      <c r="O55" s="18"/>
      <c r="P55" s="18"/>
      <c r="Q55" s="18">
        <v>2</v>
      </c>
      <c r="R55" s="18"/>
      <c r="S55" s="18"/>
      <c r="T55" s="18">
        <v>2</v>
      </c>
      <c r="U55" s="18"/>
      <c r="V55" s="18"/>
      <c r="W55" s="18"/>
      <c r="X55" s="18">
        <v>1</v>
      </c>
      <c r="Y55" s="18"/>
      <c r="Z55" s="18"/>
      <c r="AA55" s="18">
        <v>1</v>
      </c>
      <c r="AB55" s="18"/>
      <c r="AC55" s="18"/>
      <c r="AD55" s="18"/>
      <c r="AE55" s="18"/>
      <c r="AF55" s="18"/>
      <c r="AG55" s="18"/>
      <c r="AH55" s="18"/>
      <c r="AI55" s="27"/>
      <c r="AJ55" s="27"/>
      <c r="AK55" s="27"/>
      <c r="AL55" s="4" t="s">
        <v>6</v>
      </c>
      <c r="AM55" s="5" t="s">
        <v>23</v>
      </c>
      <c r="AN55" s="5">
        <v>22</v>
      </c>
      <c r="AO55" s="5">
        <v>23</v>
      </c>
      <c r="AP55" s="6" t="s">
        <v>905</v>
      </c>
    </row>
    <row r="56" spans="1:42" ht="12.75">
      <c r="A56" s="62">
        <v>60</v>
      </c>
      <c r="B56" s="119" t="s">
        <v>915</v>
      </c>
      <c r="D56" s="16"/>
      <c r="E56" s="18">
        <v>4</v>
      </c>
      <c r="F56" s="18"/>
      <c r="G56" s="18"/>
      <c r="H56" s="18"/>
      <c r="I56" s="18"/>
      <c r="J56" s="18"/>
      <c r="K56" s="18">
        <v>2</v>
      </c>
      <c r="L56" s="18"/>
      <c r="M56" s="18"/>
      <c r="N56" s="18">
        <v>4</v>
      </c>
      <c r="O56" s="18">
        <v>1</v>
      </c>
      <c r="P56" s="18">
        <v>1</v>
      </c>
      <c r="Q56" s="18">
        <v>1</v>
      </c>
      <c r="R56" s="18"/>
      <c r="S56" s="18"/>
      <c r="T56" s="18">
        <v>2</v>
      </c>
      <c r="U56" s="18"/>
      <c r="V56" s="18">
        <v>1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>
        <v>1</v>
      </c>
      <c r="AH56" s="18"/>
      <c r="AI56" s="27"/>
      <c r="AJ56" s="27"/>
      <c r="AK56" s="27"/>
      <c r="AL56" s="4" t="s">
        <v>6</v>
      </c>
      <c r="AM56" s="5" t="s">
        <v>23</v>
      </c>
      <c r="AN56" s="5">
        <v>22</v>
      </c>
      <c r="AO56" s="5">
        <v>23</v>
      </c>
      <c r="AP56" s="6" t="s">
        <v>905</v>
      </c>
    </row>
    <row r="57" spans="1:42" ht="12.75">
      <c r="A57" s="62">
        <v>61</v>
      </c>
      <c r="B57" s="119" t="s">
        <v>916</v>
      </c>
      <c r="D57" s="16"/>
      <c r="E57" s="18">
        <v>4</v>
      </c>
      <c r="F57" s="18"/>
      <c r="G57" s="18"/>
      <c r="H57" s="18">
        <v>2</v>
      </c>
      <c r="I57" s="18"/>
      <c r="J57" s="18">
        <v>1</v>
      </c>
      <c r="K57" s="18"/>
      <c r="L57" s="18"/>
      <c r="M57" s="18"/>
      <c r="N57" s="18">
        <v>1</v>
      </c>
      <c r="O57" s="18"/>
      <c r="P57" s="18">
        <v>1</v>
      </c>
      <c r="Q57" s="18"/>
      <c r="R57" s="18"/>
      <c r="S57" s="18"/>
      <c r="T57" s="18">
        <v>2</v>
      </c>
      <c r="U57" s="18"/>
      <c r="V57" s="18"/>
      <c r="W57" s="18"/>
      <c r="X57" s="18"/>
      <c r="Y57" s="18"/>
      <c r="Z57" s="18"/>
      <c r="AA57" s="18">
        <v>1</v>
      </c>
      <c r="AB57" s="18"/>
      <c r="AC57" s="18"/>
      <c r="AD57" s="18"/>
      <c r="AE57" s="18"/>
      <c r="AF57" s="18"/>
      <c r="AG57" s="18"/>
      <c r="AH57" s="18">
        <v>1</v>
      </c>
      <c r="AI57" s="27"/>
      <c r="AJ57" s="27"/>
      <c r="AK57" s="27"/>
      <c r="AL57" s="4" t="s">
        <v>6</v>
      </c>
      <c r="AM57" s="5" t="s">
        <v>23</v>
      </c>
      <c r="AN57" s="5">
        <v>22</v>
      </c>
      <c r="AO57" s="5">
        <v>23</v>
      </c>
      <c r="AP57" s="6" t="s">
        <v>905</v>
      </c>
    </row>
    <row r="58" spans="1:42" ht="12.75">
      <c r="A58" s="62">
        <v>62</v>
      </c>
      <c r="B58" s="119">
        <v>1806</v>
      </c>
      <c r="D58" s="16"/>
      <c r="E58" s="18">
        <v>1</v>
      </c>
      <c r="F58" s="18">
        <v>1</v>
      </c>
      <c r="G58" s="18"/>
      <c r="H58" s="18">
        <v>1</v>
      </c>
      <c r="I58" s="18">
        <v>1</v>
      </c>
      <c r="J58" s="18">
        <v>1</v>
      </c>
      <c r="K58" s="18">
        <v>3</v>
      </c>
      <c r="L58" s="18"/>
      <c r="M58" s="18"/>
      <c r="N58" s="18">
        <v>3</v>
      </c>
      <c r="O58" s="18"/>
      <c r="P58" s="18"/>
      <c r="Q58" s="18">
        <v>1</v>
      </c>
      <c r="R58" s="18"/>
      <c r="S58" s="18"/>
      <c r="T58" s="18">
        <v>2</v>
      </c>
      <c r="U58" s="18"/>
      <c r="V58" s="18"/>
      <c r="W58" s="18"/>
      <c r="X58" s="18"/>
      <c r="Y58" s="18">
        <v>1</v>
      </c>
      <c r="Z58" s="18"/>
      <c r="AA58" s="18"/>
      <c r="AB58" s="18"/>
      <c r="AC58" s="18"/>
      <c r="AD58" s="18"/>
      <c r="AE58" s="18"/>
      <c r="AF58" s="18"/>
      <c r="AG58" s="18"/>
      <c r="AH58" s="18"/>
      <c r="AI58" s="27"/>
      <c r="AJ58" s="27"/>
      <c r="AK58" s="27"/>
      <c r="AL58" s="4" t="s">
        <v>6</v>
      </c>
      <c r="AM58" s="5" t="s">
        <v>23</v>
      </c>
      <c r="AN58" s="5">
        <v>22</v>
      </c>
      <c r="AO58" s="5">
        <v>23</v>
      </c>
      <c r="AP58" s="6" t="s">
        <v>905</v>
      </c>
    </row>
    <row r="59" spans="1:42" ht="12.75">
      <c r="A59" s="62">
        <v>63</v>
      </c>
      <c r="B59" s="119" t="s">
        <v>917</v>
      </c>
      <c r="D59" s="16"/>
      <c r="E59" s="18">
        <v>1</v>
      </c>
      <c r="F59" s="18"/>
      <c r="G59" s="18"/>
      <c r="H59" s="18">
        <v>1</v>
      </c>
      <c r="I59" s="18"/>
      <c r="J59" s="18"/>
      <c r="K59" s="18">
        <v>4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>
        <v>1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>
        <v>2</v>
      </c>
      <c r="AH59" s="18"/>
      <c r="AI59" s="27"/>
      <c r="AJ59" s="27"/>
      <c r="AK59" s="27"/>
      <c r="AL59" s="4" t="s">
        <v>6</v>
      </c>
      <c r="AM59" s="5" t="s">
        <v>23</v>
      </c>
      <c r="AN59" s="5">
        <v>22</v>
      </c>
      <c r="AO59" s="5">
        <v>23</v>
      </c>
      <c r="AP59" s="6" t="s">
        <v>905</v>
      </c>
    </row>
    <row r="60" spans="1:42" ht="12.75">
      <c r="A60" s="62">
        <v>64</v>
      </c>
      <c r="B60" s="119" t="s">
        <v>918</v>
      </c>
      <c r="D60" s="16"/>
      <c r="E60" s="18">
        <v>1</v>
      </c>
      <c r="F60" s="18"/>
      <c r="G60" s="18"/>
      <c r="H60" s="18">
        <v>1</v>
      </c>
      <c r="I60" s="18"/>
      <c r="J60" s="18"/>
      <c r="K60" s="18">
        <v>2</v>
      </c>
      <c r="L60" s="18"/>
      <c r="M60" s="18"/>
      <c r="N60" s="18">
        <v>2</v>
      </c>
      <c r="O60" s="18"/>
      <c r="P60" s="18"/>
      <c r="Q60" s="18">
        <v>1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7"/>
      <c r="AJ60" s="27"/>
      <c r="AK60" s="27"/>
      <c r="AL60" s="4" t="s">
        <v>6</v>
      </c>
      <c r="AM60" s="5" t="s">
        <v>23</v>
      </c>
      <c r="AN60" s="5">
        <v>22</v>
      </c>
      <c r="AO60" s="5">
        <v>23</v>
      </c>
      <c r="AP60" s="6" t="s">
        <v>905</v>
      </c>
    </row>
    <row r="61" spans="1:42" ht="12.75">
      <c r="A61" s="62">
        <v>65</v>
      </c>
      <c r="B61" s="119" t="s">
        <v>919</v>
      </c>
      <c r="D61" s="16"/>
      <c r="E61" s="18"/>
      <c r="F61" s="18"/>
      <c r="G61" s="18"/>
      <c r="H61" s="18"/>
      <c r="I61" s="18"/>
      <c r="J61" s="18"/>
      <c r="L61" s="18"/>
      <c r="M61" s="18"/>
      <c r="N61" s="18">
        <v>1</v>
      </c>
      <c r="O61" s="18"/>
      <c r="P61" s="18"/>
      <c r="Q61" s="18">
        <v>1</v>
      </c>
      <c r="R61" s="18">
        <v>1</v>
      </c>
      <c r="S61" s="18"/>
      <c r="T61" s="18">
        <v>1</v>
      </c>
      <c r="U61" s="18"/>
      <c r="V61" s="18"/>
      <c r="W61" s="18"/>
      <c r="X61" s="18"/>
      <c r="Y61" s="18"/>
      <c r="Z61" s="18"/>
      <c r="AA61" s="18">
        <v>1</v>
      </c>
      <c r="AB61" s="18"/>
      <c r="AC61" s="18"/>
      <c r="AD61" s="18"/>
      <c r="AE61" s="18"/>
      <c r="AF61" s="18"/>
      <c r="AG61" s="18"/>
      <c r="AH61" s="18"/>
      <c r="AI61" s="27"/>
      <c r="AJ61" s="27"/>
      <c r="AK61" s="27"/>
      <c r="AL61" s="4" t="s">
        <v>6</v>
      </c>
      <c r="AM61" s="5" t="s">
        <v>23</v>
      </c>
      <c r="AN61" s="5">
        <v>22</v>
      </c>
      <c r="AO61" s="5">
        <v>23</v>
      </c>
      <c r="AP61" s="6" t="s">
        <v>905</v>
      </c>
    </row>
    <row r="62" spans="1:42" ht="12.75">
      <c r="A62" s="62">
        <v>66</v>
      </c>
      <c r="B62" s="119" t="s">
        <v>920</v>
      </c>
      <c r="D62" s="16"/>
      <c r="E62" s="18"/>
      <c r="F62" s="18"/>
      <c r="G62" s="18"/>
      <c r="H62" s="18">
        <v>1</v>
      </c>
      <c r="I62" s="18"/>
      <c r="J62" s="18">
        <v>1</v>
      </c>
      <c r="K62" s="18"/>
      <c r="L62" s="18"/>
      <c r="M62" s="18"/>
      <c r="N62" s="18">
        <v>1</v>
      </c>
      <c r="O62" s="18">
        <v>1</v>
      </c>
      <c r="P62" s="18"/>
      <c r="Q62" s="18">
        <v>1</v>
      </c>
      <c r="R62" s="18"/>
      <c r="S62" s="18"/>
      <c r="T62" s="18"/>
      <c r="U62" s="18"/>
      <c r="V62" s="18">
        <v>1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>
        <v>1</v>
      </c>
      <c r="AH62" s="18"/>
      <c r="AI62" s="27"/>
      <c r="AJ62" s="27"/>
      <c r="AK62" s="27"/>
      <c r="AL62" s="4" t="s">
        <v>6</v>
      </c>
      <c r="AM62" s="5" t="s">
        <v>23</v>
      </c>
      <c r="AN62" s="5">
        <v>22</v>
      </c>
      <c r="AO62" s="5">
        <v>23</v>
      </c>
      <c r="AP62" s="6" t="s">
        <v>905</v>
      </c>
    </row>
    <row r="63" spans="1:42" ht="12.75">
      <c r="A63" s="62">
        <v>67</v>
      </c>
      <c r="B63" s="119">
        <v>1801</v>
      </c>
      <c r="D63" s="16"/>
      <c r="E63" s="18">
        <v>1</v>
      </c>
      <c r="F63" s="18"/>
      <c r="G63" s="18"/>
      <c r="H63" s="18">
        <v>1</v>
      </c>
      <c r="I63" s="18"/>
      <c r="J63" s="18"/>
      <c r="K63" s="18">
        <v>1</v>
      </c>
      <c r="L63" s="18"/>
      <c r="M63" s="18"/>
      <c r="N63" s="18">
        <v>1</v>
      </c>
      <c r="O63" s="18"/>
      <c r="P63" s="18"/>
      <c r="Q63" s="18"/>
      <c r="R63" s="18">
        <v>1</v>
      </c>
      <c r="S63" s="18"/>
      <c r="T63" s="18">
        <v>2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7"/>
      <c r="AJ63" s="27"/>
      <c r="AK63" s="27"/>
      <c r="AL63" s="4" t="s">
        <v>6</v>
      </c>
      <c r="AM63" s="5" t="s">
        <v>23</v>
      </c>
      <c r="AN63" s="5">
        <v>22</v>
      </c>
      <c r="AO63" s="5">
        <v>23</v>
      </c>
      <c r="AP63" s="6" t="s">
        <v>905</v>
      </c>
    </row>
    <row r="64" spans="1:42" ht="12.75">
      <c r="A64" s="62">
        <v>68</v>
      </c>
      <c r="B64" s="119">
        <v>1800</v>
      </c>
      <c r="D64" s="16"/>
      <c r="E64" s="18"/>
      <c r="F64" s="18"/>
      <c r="G64" s="18"/>
      <c r="H64" s="18">
        <v>1</v>
      </c>
      <c r="I64" s="18"/>
      <c r="J64" s="18"/>
      <c r="K64" s="18"/>
      <c r="L64" s="18">
        <v>1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>
        <v>3</v>
      </c>
      <c r="AH64" s="18"/>
      <c r="AI64" s="27"/>
      <c r="AJ64" s="27"/>
      <c r="AK64" s="27"/>
      <c r="AL64" s="4" t="s">
        <v>6</v>
      </c>
      <c r="AM64" s="5" t="s">
        <v>23</v>
      </c>
      <c r="AN64" s="5">
        <v>22</v>
      </c>
      <c r="AO64" s="5">
        <v>23</v>
      </c>
      <c r="AP64" s="6" t="s">
        <v>905</v>
      </c>
    </row>
    <row r="65" spans="1:42" ht="12.75">
      <c r="A65" s="62">
        <v>69</v>
      </c>
      <c r="B65" s="119">
        <v>1799</v>
      </c>
      <c r="D65" s="16"/>
      <c r="E65" s="18">
        <v>2</v>
      </c>
      <c r="F65" s="18">
        <v>1</v>
      </c>
      <c r="G65" s="18"/>
      <c r="H65" s="18"/>
      <c r="I65" s="18"/>
      <c r="J65" s="18"/>
      <c r="K65" s="18"/>
      <c r="L65" s="18">
        <v>1</v>
      </c>
      <c r="M65" s="18"/>
      <c r="N65" s="18">
        <v>1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7"/>
      <c r="AJ65" s="27"/>
      <c r="AK65" s="27"/>
      <c r="AL65" s="4" t="s">
        <v>6</v>
      </c>
      <c r="AM65" s="5" t="s">
        <v>23</v>
      </c>
      <c r="AN65" s="5">
        <v>22</v>
      </c>
      <c r="AO65" s="5">
        <v>23</v>
      </c>
      <c r="AP65" s="6" t="s">
        <v>905</v>
      </c>
    </row>
    <row r="66" spans="1:42" ht="12.75">
      <c r="A66" s="62">
        <v>70</v>
      </c>
      <c r="B66" s="119">
        <v>1798</v>
      </c>
      <c r="D66" s="16"/>
      <c r="E66" s="18">
        <v>2</v>
      </c>
      <c r="F66" s="18"/>
      <c r="G66" s="18"/>
      <c r="H66" s="18">
        <v>1</v>
      </c>
      <c r="I66" s="18"/>
      <c r="J66" s="18">
        <v>1</v>
      </c>
      <c r="K66" s="18"/>
      <c r="L66" s="18"/>
      <c r="M66" s="18"/>
      <c r="N66" s="18">
        <v>1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>
        <v>1</v>
      </c>
      <c r="AH66" s="18"/>
      <c r="AI66" s="27"/>
      <c r="AJ66" s="27"/>
      <c r="AK66" s="27"/>
      <c r="AL66" s="4" t="s">
        <v>6</v>
      </c>
      <c r="AM66" s="5" t="s">
        <v>23</v>
      </c>
      <c r="AN66" s="5">
        <v>22</v>
      </c>
      <c r="AO66" s="5">
        <v>23</v>
      </c>
      <c r="AP66" s="6" t="s">
        <v>905</v>
      </c>
    </row>
    <row r="67" spans="1:42" ht="12.75">
      <c r="A67" s="62">
        <v>71</v>
      </c>
      <c r="B67" s="119">
        <v>1797</v>
      </c>
      <c r="D67" s="16"/>
      <c r="E67" s="18"/>
      <c r="F67" s="18"/>
      <c r="G67" s="18"/>
      <c r="H67" s="18"/>
      <c r="I67" s="18"/>
      <c r="J67" s="18"/>
      <c r="K67" s="18">
        <v>1</v>
      </c>
      <c r="L67" s="18">
        <v>1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>
        <v>1</v>
      </c>
      <c r="AC67" s="18"/>
      <c r="AD67" s="18"/>
      <c r="AE67" s="18"/>
      <c r="AF67" s="18"/>
      <c r="AG67" s="18"/>
      <c r="AH67" s="18">
        <v>2</v>
      </c>
      <c r="AI67" s="27"/>
      <c r="AJ67" s="27"/>
      <c r="AK67" s="27"/>
      <c r="AL67" s="4" t="s">
        <v>6</v>
      </c>
      <c r="AM67" s="5" t="s">
        <v>23</v>
      </c>
      <c r="AN67" s="5">
        <v>22</v>
      </c>
      <c r="AO67" s="5">
        <v>23</v>
      </c>
      <c r="AP67" s="6" t="s">
        <v>905</v>
      </c>
    </row>
    <row r="68" spans="1:42" ht="12.75">
      <c r="A68" s="62">
        <v>72</v>
      </c>
      <c r="B68" s="119" t="s">
        <v>921</v>
      </c>
      <c r="D68" s="16"/>
      <c r="E68" s="18">
        <v>1</v>
      </c>
      <c r="F68" s="18"/>
      <c r="G68" s="18"/>
      <c r="H68" s="18">
        <v>1</v>
      </c>
      <c r="I68" s="18"/>
      <c r="J68" s="18"/>
      <c r="K68" s="18"/>
      <c r="L68" s="18">
        <v>2</v>
      </c>
      <c r="M68" s="18">
        <v>1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7"/>
      <c r="AJ68" s="27"/>
      <c r="AK68" s="27"/>
      <c r="AL68" s="4" t="s">
        <v>6</v>
      </c>
      <c r="AM68" s="5" t="s">
        <v>23</v>
      </c>
      <c r="AN68" s="5">
        <v>22</v>
      </c>
      <c r="AO68" s="5">
        <v>23</v>
      </c>
      <c r="AP68" s="6" t="s">
        <v>905</v>
      </c>
    </row>
    <row r="69" spans="1:42" ht="12.75">
      <c r="A69" s="62">
        <v>73</v>
      </c>
      <c r="B69" s="119">
        <v>1795</v>
      </c>
      <c r="D69" s="16"/>
      <c r="E69" s="18"/>
      <c r="F69" s="18"/>
      <c r="G69" s="18"/>
      <c r="H69" s="18"/>
      <c r="I69" s="18"/>
      <c r="J69" s="18"/>
      <c r="K69" s="18">
        <v>1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>
        <v>1</v>
      </c>
      <c r="AH69" s="18"/>
      <c r="AI69" s="27"/>
      <c r="AJ69" s="27"/>
      <c r="AK69" s="27"/>
      <c r="AL69" s="4" t="s">
        <v>6</v>
      </c>
      <c r="AM69" s="5" t="s">
        <v>23</v>
      </c>
      <c r="AN69" s="5">
        <v>22</v>
      </c>
      <c r="AO69" s="5">
        <v>23</v>
      </c>
      <c r="AP69" s="6" t="s">
        <v>905</v>
      </c>
    </row>
    <row r="70" spans="1:42" ht="12.75">
      <c r="A70" s="62">
        <v>74</v>
      </c>
      <c r="B70" s="119">
        <v>1794</v>
      </c>
      <c r="D70" s="16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7"/>
      <c r="AJ70" s="27"/>
      <c r="AK70" s="27"/>
      <c r="AL70" s="4" t="s">
        <v>6</v>
      </c>
      <c r="AM70" s="5" t="s">
        <v>23</v>
      </c>
      <c r="AN70" s="5">
        <v>22</v>
      </c>
      <c r="AO70" s="5">
        <v>23</v>
      </c>
      <c r="AP70" s="6" t="s">
        <v>905</v>
      </c>
    </row>
    <row r="71" spans="1:42" ht="12.75">
      <c r="A71" s="62">
        <v>75</v>
      </c>
      <c r="B71" s="119">
        <v>1793</v>
      </c>
      <c r="D71" s="16"/>
      <c r="E71" s="18"/>
      <c r="F71" s="18"/>
      <c r="G71" s="18"/>
      <c r="H71" s="18">
        <v>1</v>
      </c>
      <c r="I71" s="18"/>
      <c r="J71" s="18"/>
      <c r="K71" s="18">
        <v>1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7"/>
      <c r="AJ71" s="27"/>
      <c r="AK71" s="27"/>
      <c r="AL71" s="4" t="s">
        <v>6</v>
      </c>
      <c r="AM71" s="5" t="s">
        <v>23</v>
      </c>
      <c r="AN71" s="5">
        <v>22</v>
      </c>
      <c r="AO71" s="5">
        <v>23</v>
      </c>
      <c r="AP71" s="6" t="s">
        <v>905</v>
      </c>
    </row>
    <row r="72" spans="1:42" ht="12.75">
      <c r="A72" s="62">
        <v>79</v>
      </c>
      <c r="B72" s="119">
        <v>1789</v>
      </c>
      <c r="D72" s="1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>
        <v>1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>
        <v>1</v>
      </c>
      <c r="AH72" s="18"/>
      <c r="AI72" s="27"/>
      <c r="AJ72" s="27"/>
      <c r="AK72" s="27"/>
      <c r="AL72" s="4" t="s">
        <v>6</v>
      </c>
      <c r="AM72" s="5" t="s">
        <v>23</v>
      </c>
      <c r="AN72" s="5">
        <v>22</v>
      </c>
      <c r="AO72" s="5">
        <v>23</v>
      </c>
      <c r="AP72" s="6" t="s">
        <v>905</v>
      </c>
    </row>
    <row r="73" spans="1:42" ht="12.75">
      <c r="A73" s="62">
        <v>80</v>
      </c>
      <c r="B73" s="119">
        <v>1788</v>
      </c>
      <c r="D73" s="16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>
        <v>1</v>
      </c>
      <c r="Z73" s="18"/>
      <c r="AA73" s="18"/>
      <c r="AB73" s="18"/>
      <c r="AC73" s="18"/>
      <c r="AD73" s="18"/>
      <c r="AE73" s="18"/>
      <c r="AF73" s="18"/>
      <c r="AG73" s="18"/>
      <c r="AH73" s="18"/>
      <c r="AI73" s="27"/>
      <c r="AJ73" s="27"/>
      <c r="AK73" s="27"/>
      <c r="AL73" s="4" t="s">
        <v>6</v>
      </c>
      <c r="AM73" s="5" t="s">
        <v>23</v>
      </c>
      <c r="AN73" s="5">
        <v>22</v>
      </c>
      <c r="AO73" s="5">
        <v>23</v>
      </c>
      <c r="AP73" s="6" t="s">
        <v>905</v>
      </c>
    </row>
    <row r="74" spans="1:42" ht="12.75">
      <c r="A74" s="62">
        <v>81</v>
      </c>
      <c r="B74" s="119">
        <v>1787</v>
      </c>
      <c r="D74" s="16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>
        <v>1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7"/>
      <c r="AJ74" s="27"/>
      <c r="AK74" s="27"/>
      <c r="AL74" s="4" t="s">
        <v>6</v>
      </c>
      <c r="AM74" s="5" t="s">
        <v>23</v>
      </c>
      <c r="AN74" s="5">
        <v>22</v>
      </c>
      <c r="AO74" s="5">
        <v>23</v>
      </c>
      <c r="AP74" s="6" t="s">
        <v>905</v>
      </c>
    </row>
    <row r="75" spans="1:42" ht="12.75">
      <c r="A75" s="62" t="s">
        <v>194</v>
      </c>
      <c r="B75" s="119"/>
      <c r="D75" s="16"/>
      <c r="E75" s="18"/>
      <c r="F75" s="18"/>
      <c r="G75" s="18">
        <v>2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7"/>
      <c r="AJ75" s="27"/>
      <c r="AK75" s="27"/>
      <c r="AL75" s="4" t="s">
        <v>6</v>
      </c>
      <c r="AM75" s="5" t="s">
        <v>23</v>
      </c>
      <c r="AN75" s="5">
        <v>22</v>
      </c>
      <c r="AO75" s="5">
        <v>23</v>
      </c>
      <c r="AP75" s="6" t="s">
        <v>905</v>
      </c>
    </row>
    <row r="76" spans="1:42" ht="13.5" thickBot="1">
      <c r="A76" s="69" t="s">
        <v>119</v>
      </c>
      <c r="B76" s="123"/>
      <c r="D76" s="19">
        <f aca="true" t="shared" si="0" ref="D76:AH76">SUM(D8:D75)</f>
        <v>3938</v>
      </c>
      <c r="E76" s="21">
        <f t="shared" si="0"/>
        <v>239</v>
      </c>
      <c r="F76" s="21">
        <f t="shared" si="0"/>
        <v>10</v>
      </c>
      <c r="G76" s="21">
        <f t="shared" si="0"/>
        <v>2921</v>
      </c>
      <c r="H76" s="21">
        <f t="shared" si="0"/>
        <v>155</v>
      </c>
      <c r="I76" s="21">
        <f t="shared" si="0"/>
        <v>6</v>
      </c>
      <c r="J76" s="21">
        <f t="shared" si="0"/>
        <v>4489</v>
      </c>
      <c r="K76" s="21">
        <f t="shared" si="0"/>
        <v>259</v>
      </c>
      <c r="L76" s="21">
        <f t="shared" si="0"/>
        <v>16</v>
      </c>
      <c r="M76" s="21">
        <f t="shared" si="0"/>
        <v>2489</v>
      </c>
      <c r="N76" s="21">
        <f t="shared" si="0"/>
        <v>161</v>
      </c>
      <c r="O76" s="21">
        <f t="shared" si="0"/>
        <v>7</v>
      </c>
      <c r="P76" s="21">
        <f t="shared" si="0"/>
        <v>853</v>
      </c>
      <c r="Q76" s="21">
        <f t="shared" si="0"/>
        <v>65</v>
      </c>
      <c r="R76" s="21">
        <f t="shared" si="0"/>
        <v>3</v>
      </c>
      <c r="S76" s="21">
        <f t="shared" si="0"/>
        <v>1748</v>
      </c>
      <c r="T76" s="21">
        <f t="shared" si="0"/>
        <v>80</v>
      </c>
      <c r="U76" s="21">
        <f t="shared" si="0"/>
        <v>0</v>
      </c>
      <c r="V76" s="21">
        <f t="shared" si="0"/>
        <v>30</v>
      </c>
      <c r="W76" s="21">
        <f t="shared" si="0"/>
        <v>1143</v>
      </c>
      <c r="X76" s="21">
        <f t="shared" si="0"/>
        <v>40</v>
      </c>
      <c r="Y76" s="21">
        <f t="shared" si="0"/>
        <v>2</v>
      </c>
      <c r="Z76" s="21">
        <f t="shared" si="0"/>
        <v>554</v>
      </c>
      <c r="AA76" s="21">
        <f t="shared" si="0"/>
        <v>39</v>
      </c>
      <c r="AB76" s="21">
        <f t="shared" si="0"/>
        <v>1</v>
      </c>
      <c r="AC76" s="21">
        <f t="shared" si="0"/>
        <v>63</v>
      </c>
      <c r="AD76" s="21">
        <f t="shared" si="0"/>
        <v>2</v>
      </c>
      <c r="AE76" s="21">
        <f t="shared" si="0"/>
        <v>1</v>
      </c>
      <c r="AF76" s="21">
        <f t="shared" si="0"/>
        <v>1476</v>
      </c>
      <c r="AG76" s="21">
        <f t="shared" si="0"/>
        <v>105</v>
      </c>
      <c r="AH76" s="21">
        <f t="shared" si="0"/>
        <v>5</v>
      </c>
      <c r="AI76" s="21"/>
      <c r="AJ76" s="21"/>
      <c r="AK76" s="21"/>
      <c r="AL76" s="7" t="s">
        <v>6</v>
      </c>
      <c r="AM76" s="8" t="s">
        <v>23</v>
      </c>
      <c r="AN76" s="8">
        <v>22</v>
      </c>
      <c r="AO76" s="8">
        <v>23</v>
      </c>
      <c r="AP76" s="9" t="s">
        <v>905</v>
      </c>
    </row>
    <row r="77" ht="13.5" thickBot="1"/>
    <row r="78" spans="1:42" ht="12.75">
      <c r="A78" s="71" t="s">
        <v>922</v>
      </c>
      <c r="B78" s="1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4"/>
    </row>
    <row r="79" spans="1:42" ht="12.75">
      <c r="A79" s="62"/>
      <c r="B79" s="12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7"/>
    </row>
    <row r="80" spans="1:42" ht="12.75">
      <c r="A80" s="62"/>
      <c r="B80" s="12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7"/>
    </row>
    <row r="81" spans="1:42" ht="13.5" thickBot="1">
      <c r="A81" s="69"/>
      <c r="B81" s="1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0"/>
    </row>
  </sheetData>
  <mergeCells count="52">
    <mergeCell ref="AI3:AK3"/>
    <mergeCell ref="AI4:AI6"/>
    <mergeCell ref="AJ4:AJ6"/>
    <mergeCell ref="AK4:AK6"/>
    <mergeCell ref="AF3:AH3"/>
    <mergeCell ref="AF4:AF6"/>
    <mergeCell ref="AG4:AG6"/>
    <mergeCell ref="AH4:AH6"/>
    <mergeCell ref="AC3:AE3"/>
    <mergeCell ref="AC4:AC6"/>
    <mergeCell ref="AD4:AD6"/>
    <mergeCell ref="AE4:AE6"/>
    <mergeCell ref="Z3:AB3"/>
    <mergeCell ref="Z4:Z6"/>
    <mergeCell ref="AA4:AA6"/>
    <mergeCell ref="AB4:AB6"/>
    <mergeCell ref="W3:Y3"/>
    <mergeCell ref="W4:W6"/>
    <mergeCell ref="X4:X6"/>
    <mergeCell ref="Y4:Y6"/>
    <mergeCell ref="S3:U3"/>
    <mergeCell ref="S4:S6"/>
    <mergeCell ref="T4:T6"/>
    <mergeCell ref="U4:U6"/>
    <mergeCell ref="M4:M6"/>
    <mergeCell ref="N4:N6"/>
    <mergeCell ref="O4:O6"/>
    <mergeCell ref="P3:R3"/>
    <mergeCell ref="P4:P6"/>
    <mergeCell ref="Q4:Q6"/>
    <mergeCell ref="R4:R6"/>
    <mergeCell ref="AP3:AP6"/>
    <mergeCell ref="AL3:AL6"/>
    <mergeCell ref="AM3:AM6"/>
    <mergeCell ref="AN3:AN6"/>
    <mergeCell ref="AO3:AO6"/>
    <mergeCell ref="A3:A6"/>
    <mergeCell ref="B3:B6"/>
    <mergeCell ref="E4:E6"/>
    <mergeCell ref="F4:F6"/>
    <mergeCell ref="D3:F3"/>
    <mergeCell ref="D4:D6"/>
    <mergeCell ref="V4:V6"/>
    <mergeCell ref="G3:I3"/>
    <mergeCell ref="G4:G6"/>
    <mergeCell ref="I4:I6"/>
    <mergeCell ref="H4:H6"/>
    <mergeCell ref="J3:L3"/>
    <mergeCell ref="J4:J6"/>
    <mergeCell ref="K4:K6"/>
    <mergeCell ref="L4:L6"/>
    <mergeCell ref="M3:O3"/>
  </mergeCells>
  <hyperlinks>
    <hyperlink ref="J34" location="'tabel 11'!A78" display="'tabel 11'!A78"/>
    <hyperlink ref="J40" location="'tabel 11'!A78" display="'tabel 11'!A78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W8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9.140625" style="80" customWidth="1"/>
    <col min="3" max="3" width="2.7109375" style="10" customWidth="1"/>
    <col min="4" max="17" width="9.140625" style="10" customWidth="1"/>
    <col min="18" max="18" width="6.8515625" style="10" customWidth="1"/>
    <col min="19" max="19" width="7.140625" style="10" customWidth="1"/>
    <col min="20" max="21" width="6.57421875" style="10" customWidth="1"/>
    <col min="22" max="16384" width="9.140625" style="10" customWidth="1"/>
  </cols>
  <sheetData>
    <row r="1" spans="1:22" ht="13.5" thickBot="1">
      <c r="A1" s="90" t="s">
        <v>827</v>
      </c>
      <c r="B1" s="1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ht="13.5" thickBot="1"/>
    <row r="3" spans="1:22" ht="22.5" customHeight="1">
      <c r="A3" s="200" t="s">
        <v>96</v>
      </c>
      <c r="B3" s="203" t="s">
        <v>97</v>
      </c>
      <c r="C3" s="89"/>
      <c r="D3" s="133" t="s">
        <v>291</v>
      </c>
      <c r="E3" s="130"/>
      <c r="F3" s="130"/>
      <c r="G3" s="130" t="s">
        <v>292</v>
      </c>
      <c r="H3" s="130"/>
      <c r="I3" s="130"/>
      <c r="J3" s="130" t="s">
        <v>99</v>
      </c>
      <c r="K3" s="130"/>
      <c r="L3" s="93" t="s">
        <v>73</v>
      </c>
      <c r="M3" s="130" t="s">
        <v>79</v>
      </c>
      <c r="N3" s="130"/>
      <c r="O3" s="130" t="s">
        <v>101</v>
      </c>
      <c r="P3" s="130"/>
      <c r="Q3" s="127"/>
      <c r="R3" s="148" t="s">
        <v>0</v>
      </c>
      <c r="S3" s="148" t="s">
        <v>1</v>
      </c>
      <c r="T3" s="148" t="s">
        <v>2</v>
      </c>
      <c r="U3" s="154" t="s">
        <v>3</v>
      </c>
      <c r="V3" s="151" t="s">
        <v>5</v>
      </c>
    </row>
    <row r="4" spans="1:22" ht="18" customHeight="1">
      <c r="A4" s="201"/>
      <c r="B4" s="204"/>
      <c r="C4" s="89"/>
      <c r="D4" s="131" t="s">
        <v>828</v>
      </c>
      <c r="E4" s="102" t="s">
        <v>829</v>
      </c>
      <c r="F4" s="102" t="s">
        <v>830</v>
      </c>
      <c r="G4" s="102" t="s">
        <v>828</v>
      </c>
      <c r="H4" s="102" t="s">
        <v>829</v>
      </c>
      <c r="I4" s="102" t="s">
        <v>830</v>
      </c>
      <c r="J4" s="102" t="s">
        <v>102</v>
      </c>
      <c r="K4" s="102" t="s">
        <v>829</v>
      </c>
      <c r="L4" s="102" t="s">
        <v>102</v>
      </c>
      <c r="M4" s="102" t="s">
        <v>102</v>
      </c>
      <c r="N4" s="102" t="s">
        <v>829</v>
      </c>
      <c r="O4" s="102" t="s">
        <v>828</v>
      </c>
      <c r="P4" s="102" t="s">
        <v>829</v>
      </c>
      <c r="Q4" s="158" t="s">
        <v>830</v>
      </c>
      <c r="R4" s="149"/>
      <c r="S4" s="149"/>
      <c r="T4" s="149"/>
      <c r="U4" s="155"/>
      <c r="V4" s="152"/>
    </row>
    <row r="5" spans="1:22" ht="18.75" customHeight="1">
      <c r="A5" s="201"/>
      <c r="B5" s="204"/>
      <c r="C5" s="89"/>
      <c r="D5" s="13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58"/>
      <c r="R5" s="149"/>
      <c r="S5" s="149"/>
      <c r="T5" s="149"/>
      <c r="U5" s="155"/>
      <c r="V5" s="152"/>
    </row>
    <row r="6" spans="1:22" ht="13.5" thickBot="1">
      <c r="A6" s="202"/>
      <c r="B6" s="205"/>
      <c r="C6" s="89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9"/>
      <c r="R6" s="150"/>
      <c r="S6" s="150"/>
      <c r="T6" s="150"/>
      <c r="U6" s="132"/>
      <c r="V6" s="153"/>
    </row>
    <row r="7" ht="13.5" thickBot="1"/>
    <row r="8" spans="1:22" ht="12.75">
      <c r="A8" s="13">
        <v>11</v>
      </c>
      <c r="B8" s="113">
        <v>1857</v>
      </c>
      <c r="D8" s="13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15">
        <f>SUM(D8+G8+J8+L8+M8)</f>
        <v>1</v>
      </c>
      <c r="P8" s="15">
        <f>SUM(E8+H8+K8+N8)</f>
        <v>0</v>
      </c>
      <c r="Q8" s="14">
        <f>SUM(F8+I8)</f>
        <v>0</v>
      </c>
      <c r="R8" s="2" t="s">
        <v>6</v>
      </c>
      <c r="S8" s="2" t="s">
        <v>23</v>
      </c>
      <c r="T8" s="2">
        <v>24</v>
      </c>
      <c r="U8" s="2">
        <v>25</v>
      </c>
      <c r="V8" s="3" t="s">
        <v>831</v>
      </c>
    </row>
    <row r="9" spans="1:22" ht="12.75">
      <c r="A9" s="16">
        <v>12</v>
      </c>
      <c r="B9" s="100">
        <v>1856</v>
      </c>
      <c r="D9" s="16"/>
      <c r="E9" s="18"/>
      <c r="F9" s="18"/>
      <c r="G9" s="18">
        <v>1</v>
      </c>
      <c r="H9" s="18"/>
      <c r="I9" s="18"/>
      <c r="J9" s="18"/>
      <c r="K9" s="11"/>
      <c r="L9" s="18"/>
      <c r="M9" s="18"/>
      <c r="N9" s="18"/>
      <c r="O9" s="18">
        <f aca="true" t="shared" si="0" ref="O9:O61">SUM(D9+G9+J9+L9+M9)</f>
        <v>1</v>
      </c>
      <c r="P9" s="18">
        <f aca="true" t="shared" si="1" ref="P9:P25">SUM(E9+H9+K9+N9)</f>
        <v>0</v>
      </c>
      <c r="Q9" s="17">
        <f aca="true" t="shared" si="2" ref="Q9:Q46">SUM(F9+I9)</f>
        <v>0</v>
      </c>
      <c r="R9" s="5" t="s">
        <v>6</v>
      </c>
      <c r="S9" s="5" t="s">
        <v>23</v>
      </c>
      <c r="T9" s="5">
        <v>24</v>
      </c>
      <c r="U9" s="5">
        <v>25</v>
      </c>
      <c r="V9" s="6" t="s">
        <v>831</v>
      </c>
    </row>
    <row r="10" spans="1:22" ht="12.75">
      <c r="A10" s="16">
        <v>13</v>
      </c>
      <c r="B10" s="100" t="s">
        <v>164</v>
      </c>
      <c r="D10" s="16">
        <v>5</v>
      </c>
      <c r="E10" s="18"/>
      <c r="F10" s="18"/>
      <c r="G10" s="18">
        <v>2</v>
      </c>
      <c r="H10" s="18"/>
      <c r="I10" s="18"/>
      <c r="J10" s="18"/>
      <c r="K10" s="18"/>
      <c r="L10" s="18"/>
      <c r="M10" s="18">
        <v>1</v>
      </c>
      <c r="N10" s="18"/>
      <c r="O10" s="18">
        <f t="shared" si="0"/>
        <v>8</v>
      </c>
      <c r="P10" s="18">
        <f t="shared" si="1"/>
        <v>0</v>
      </c>
      <c r="Q10" s="17">
        <f t="shared" si="2"/>
        <v>0</v>
      </c>
      <c r="R10" s="5" t="s">
        <v>6</v>
      </c>
      <c r="S10" s="5" t="s">
        <v>23</v>
      </c>
      <c r="T10" s="5">
        <v>24</v>
      </c>
      <c r="U10" s="5">
        <v>25</v>
      </c>
      <c r="V10" s="6" t="s">
        <v>831</v>
      </c>
    </row>
    <row r="11" spans="1:22" ht="12.75">
      <c r="A11" s="16">
        <v>14</v>
      </c>
      <c r="B11" s="100" t="s">
        <v>165</v>
      </c>
      <c r="D11" s="16">
        <v>16</v>
      </c>
      <c r="E11" s="18"/>
      <c r="F11" s="18"/>
      <c r="G11" s="18">
        <v>26</v>
      </c>
      <c r="H11" s="18"/>
      <c r="I11" s="18"/>
      <c r="J11" s="18"/>
      <c r="K11" s="18"/>
      <c r="L11" s="18"/>
      <c r="M11" s="18">
        <v>6</v>
      </c>
      <c r="N11" s="18"/>
      <c r="O11" s="18">
        <f t="shared" si="0"/>
        <v>48</v>
      </c>
      <c r="P11" s="18">
        <f t="shared" si="1"/>
        <v>0</v>
      </c>
      <c r="Q11" s="17">
        <f t="shared" si="2"/>
        <v>0</v>
      </c>
      <c r="R11" s="5" t="s">
        <v>6</v>
      </c>
      <c r="S11" s="5" t="s">
        <v>23</v>
      </c>
      <c r="T11" s="5">
        <v>24</v>
      </c>
      <c r="U11" s="5">
        <v>25</v>
      </c>
      <c r="V11" s="6" t="s">
        <v>831</v>
      </c>
    </row>
    <row r="12" spans="1:22" ht="12.75">
      <c r="A12" s="16">
        <v>15</v>
      </c>
      <c r="B12" s="100" t="s">
        <v>166</v>
      </c>
      <c r="D12" s="16">
        <v>16</v>
      </c>
      <c r="E12" s="18"/>
      <c r="F12" s="18"/>
      <c r="G12" s="18">
        <v>47</v>
      </c>
      <c r="H12" s="18"/>
      <c r="I12" s="18"/>
      <c r="J12" s="18"/>
      <c r="K12" s="18"/>
      <c r="L12" s="18"/>
      <c r="M12" s="18">
        <v>1</v>
      </c>
      <c r="N12" s="18"/>
      <c r="O12" s="18">
        <f t="shared" si="0"/>
        <v>64</v>
      </c>
      <c r="P12" s="18">
        <f t="shared" si="1"/>
        <v>0</v>
      </c>
      <c r="Q12" s="17">
        <f t="shared" si="2"/>
        <v>0</v>
      </c>
      <c r="R12" s="5" t="s">
        <v>6</v>
      </c>
      <c r="S12" s="5" t="s">
        <v>23</v>
      </c>
      <c r="T12" s="5">
        <v>24</v>
      </c>
      <c r="U12" s="5">
        <v>25</v>
      </c>
      <c r="V12" s="6" t="s">
        <v>831</v>
      </c>
    </row>
    <row r="13" spans="1:22" ht="12.75">
      <c r="A13" s="16">
        <v>16</v>
      </c>
      <c r="B13" s="100" t="s">
        <v>167</v>
      </c>
      <c r="D13" s="16">
        <v>25</v>
      </c>
      <c r="E13" s="18"/>
      <c r="F13" s="18"/>
      <c r="G13" s="18">
        <v>77</v>
      </c>
      <c r="H13" s="18"/>
      <c r="I13" s="18"/>
      <c r="J13" s="18"/>
      <c r="K13" s="18"/>
      <c r="L13" s="18"/>
      <c r="M13" s="18">
        <v>5</v>
      </c>
      <c r="N13" s="18"/>
      <c r="O13" s="18">
        <f t="shared" si="0"/>
        <v>107</v>
      </c>
      <c r="P13" s="18">
        <f t="shared" si="1"/>
        <v>0</v>
      </c>
      <c r="Q13" s="17">
        <f t="shared" si="2"/>
        <v>0</v>
      </c>
      <c r="R13" s="5" t="s">
        <v>6</v>
      </c>
      <c r="S13" s="5" t="s">
        <v>23</v>
      </c>
      <c r="T13" s="5">
        <v>24</v>
      </c>
      <c r="U13" s="5">
        <v>25</v>
      </c>
      <c r="V13" s="6" t="s">
        <v>831</v>
      </c>
    </row>
    <row r="14" spans="1:22" ht="12.75">
      <c r="A14" s="16">
        <v>17</v>
      </c>
      <c r="B14" s="100" t="s">
        <v>168</v>
      </c>
      <c r="D14" s="16">
        <v>32</v>
      </c>
      <c r="E14" s="18"/>
      <c r="F14" s="18"/>
      <c r="G14" s="18">
        <v>108</v>
      </c>
      <c r="H14" s="18"/>
      <c r="I14" s="18"/>
      <c r="J14" s="18">
        <v>1</v>
      </c>
      <c r="K14" s="18"/>
      <c r="L14" s="18">
        <v>2</v>
      </c>
      <c r="M14" s="18">
        <v>3</v>
      </c>
      <c r="N14" s="18"/>
      <c r="O14" s="18">
        <f t="shared" si="0"/>
        <v>146</v>
      </c>
      <c r="P14" s="18">
        <f t="shared" si="1"/>
        <v>0</v>
      </c>
      <c r="Q14" s="17">
        <f t="shared" si="2"/>
        <v>0</v>
      </c>
      <c r="R14" s="5" t="s">
        <v>6</v>
      </c>
      <c r="S14" s="5" t="s">
        <v>23</v>
      </c>
      <c r="T14" s="5">
        <v>24</v>
      </c>
      <c r="U14" s="5">
        <v>25</v>
      </c>
      <c r="V14" s="6" t="s">
        <v>831</v>
      </c>
    </row>
    <row r="15" spans="1:22" ht="12.75">
      <c r="A15" s="16">
        <v>18</v>
      </c>
      <c r="B15" s="100" t="s">
        <v>169</v>
      </c>
      <c r="D15" s="16">
        <v>39</v>
      </c>
      <c r="E15" s="18"/>
      <c r="F15" s="18"/>
      <c r="G15" s="18">
        <v>108</v>
      </c>
      <c r="H15" s="18"/>
      <c r="I15" s="18"/>
      <c r="J15" s="18">
        <v>7</v>
      </c>
      <c r="K15" s="18"/>
      <c r="L15" s="18">
        <v>1</v>
      </c>
      <c r="M15" s="18"/>
      <c r="N15" s="18"/>
      <c r="O15" s="18">
        <f t="shared" si="0"/>
        <v>155</v>
      </c>
      <c r="P15" s="18">
        <f t="shared" si="1"/>
        <v>0</v>
      </c>
      <c r="Q15" s="17">
        <f t="shared" si="2"/>
        <v>0</v>
      </c>
      <c r="R15" s="5" t="s">
        <v>6</v>
      </c>
      <c r="S15" s="5" t="s">
        <v>23</v>
      </c>
      <c r="T15" s="5">
        <v>24</v>
      </c>
      <c r="U15" s="5">
        <v>25</v>
      </c>
      <c r="V15" s="6" t="s">
        <v>831</v>
      </c>
    </row>
    <row r="16" spans="1:22" ht="12.75">
      <c r="A16" s="16">
        <v>19</v>
      </c>
      <c r="B16" s="100" t="s">
        <v>170</v>
      </c>
      <c r="D16" s="16">
        <v>40</v>
      </c>
      <c r="E16" s="18"/>
      <c r="F16" s="18"/>
      <c r="G16" s="18">
        <v>109</v>
      </c>
      <c r="H16" s="18"/>
      <c r="I16" s="18"/>
      <c r="J16" s="18">
        <v>4</v>
      </c>
      <c r="K16" s="18"/>
      <c r="L16" s="18">
        <v>2</v>
      </c>
      <c r="M16" s="18"/>
      <c r="N16" s="18"/>
      <c r="O16" s="18">
        <f t="shared" si="0"/>
        <v>155</v>
      </c>
      <c r="P16" s="18">
        <f t="shared" si="1"/>
        <v>0</v>
      </c>
      <c r="Q16" s="17">
        <f t="shared" si="2"/>
        <v>0</v>
      </c>
      <c r="R16" s="5" t="s">
        <v>6</v>
      </c>
      <c r="S16" s="5" t="s">
        <v>23</v>
      </c>
      <c r="T16" s="5">
        <v>24</v>
      </c>
      <c r="U16" s="5">
        <v>25</v>
      </c>
      <c r="V16" s="6" t="s">
        <v>831</v>
      </c>
    </row>
    <row r="17" spans="1:22" ht="12.75">
      <c r="A17" s="16">
        <v>20</v>
      </c>
      <c r="B17" s="100" t="s">
        <v>832</v>
      </c>
      <c r="D17" s="16">
        <v>82</v>
      </c>
      <c r="E17" s="18"/>
      <c r="F17" s="18"/>
      <c r="G17" s="18">
        <v>209</v>
      </c>
      <c r="H17" s="18">
        <v>1</v>
      </c>
      <c r="I17" s="18"/>
      <c r="J17" s="18">
        <v>5</v>
      </c>
      <c r="K17" s="18"/>
      <c r="L17" s="18">
        <v>1</v>
      </c>
      <c r="M17" s="18"/>
      <c r="N17" s="18"/>
      <c r="O17" s="18">
        <f t="shared" si="0"/>
        <v>297</v>
      </c>
      <c r="P17" s="18">
        <f t="shared" si="1"/>
        <v>1</v>
      </c>
      <c r="Q17" s="17">
        <f t="shared" si="2"/>
        <v>0</v>
      </c>
      <c r="R17" s="5" t="s">
        <v>6</v>
      </c>
      <c r="S17" s="5" t="s">
        <v>23</v>
      </c>
      <c r="T17" s="5">
        <v>24</v>
      </c>
      <c r="U17" s="5">
        <v>25</v>
      </c>
      <c r="V17" s="6" t="s">
        <v>831</v>
      </c>
    </row>
    <row r="18" spans="1:22" ht="12.75">
      <c r="A18" s="16">
        <v>21</v>
      </c>
      <c r="B18" s="100" t="s">
        <v>833</v>
      </c>
      <c r="D18" s="16">
        <v>41</v>
      </c>
      <c r="E18" s="18"/>
      <c r="F18" s="18"/>
      <c r="G18" s="18">
        <v>73</v>
      </c>
      <c r="H18" s="18"/>
      <c r="I18" s="18"/>
      <c r="J18" s="18">
        <v>3</v>
      </c>
      <c r="K18" s="18"/>
      <c r="L18" s="18">
        <v>1</v>
      </c>
      <c r="M18" s="18"/>
      <c r="N18" s="18"/>
      <c r="O18" s="18">
        <f t="shared" si="0"/>
        <v>118</v>
      </c>
      <c r="P18" s="18">
        <f t="shared" si="1"/>
        <v>0</v>
      </c>
      <c r="Q18" s="17">
        <f t="shared" si="2"/>
        <v>0</v>
      </c>
      <c r="R18" s="5" t="s">
        <v>6</v>
      </c>
      <c r="S18" s="5" t="s">
        <v>23</v>
      </c>
      <c r="T18" s="5">
        <v>24</v>
      </c>
      <c r="U18" s="5">
        <v>25</v>
      </c>
      <c r="V18" s="6" t="s">
        <v>831</v>
      </c>
    </row>
    <row r="19" spans="1:22" ht="12.75">
      <c r="A19" s="16">
        <v>22</v>
      </c>
      <c r="B19" s="100" t="s">
        <v>834</v>
      </c>
      <c r="D19" s="16">
        <v>27</v>
      </c>
      <c r="E19" s="18"/>
      <c r="F19" s="18"/>
      <c r="G19" s="18">
        <v>43</v>
      </c>
      <c r="H19" s="18"/>
      <c r="I19" s="18"/>
      <c r="J19" s="18">
        <v>5</v>
      </c>
      <c r="K19" s="18"/>
      <c r="L19" s="18">
        <v>2</v>
      </c>
      <c r="M19" s="18"/>
      <c r="N19" s="18"/>
      <c r="O19" s="18">
        <f t="shared" si="0"/>
        <v>77</v>
      </c>
      <c r="P19" s="18">
        <f t="shared" si="1"/>
        <v>0</v>
      </c>
      <c r="Q19" s="17">
        <f t="shared" si="2"/>
        <v>0</v>
      </c>
      <c r="R19" s="5" t="s">
        <v>6</v>
      </c>
      <c r="S19" s="5" t="s">
        <v>23</v>
      </c>
      <c r="T19" s="5">
        <v>24</v>
      </c>
      <c r="U19" s="5">
        <v>25</v>
      </c>
      <c r="V19" s="6" t="s">
        <v>831</v>
      </c>
    </row>
    <row r="20" spans="1:22" ht="12.75">
      <c r="A20" s="16">
        <v>23</v>
      </c>
      <c r="B20" s="100" t="s">
        <v>835</v>
      </c>
      <c r="D20" s="16">
        <v>33</v>
      </c>
      <c r="E20" s="18">
        <v>1</v>
      </c>
      <c r="F20" s="18"/>
      <c r="G20" s="18">
        <v>47</v>
      </c>
      <c r="H20" s="18"/>
      <c r="I20" s="18"/>
      <c r="J20" s="18">
        <v>9</v>
      </c>
      <c r="K20" s="18"/>
      <c r="L20" s="18">
        <v>2</v>
      </c>
      <c r="M20" s="18"/>
      <c r="N20" s="18"/>
      <c r="O20" s="18">
        <f t="shared" si="0"/>
        <v>91</v>
      </c>
      <c r="P20" s="18">
        <f t="shared" si="1"/>
        <v>1</v>
      </c>
      <c r="Q20" s="17">
        <f t="shared" si="2"/>
        <v>0</v>
      </c>
      <c r="R20" s="5" t="s">
        <v>6</v>
      </c>
      <c r="S20" s="5" t="s">
        <v>23</v>
      </c>
      <c r="T20" s="5">
        <v>24</v>
      </c>
      <c r="U20" s="5">
        <v>25</v>
      </c>
      <c r="V20" s="6" t="s">
        <v>831</v>
      </c>
    </row>
    <row r="21" spans="1:22" ht="12.75">
      <c r="A21" s="16">
        <v>24</v>
      </c>
      <c r="B21" s="100" t="s">
        <v>106</v>
      </c>
      <c r="D21" s="16">
        <v>44</v>
      </c>
      <c r="E21" s="18"/>
      <c r="F21" s="18"/>
      <c r="G21" s="18">
        <v>65</v>
      </c>
      <c r="H21" s="18"/>
      <c r="I21" s="18"/>
      <c r="J21" s="18">
        <v>1</v>
      </c>
      <c r="K21" s="18"/>
      <c r="L21" s="18"/>
      <c r="M21" s="18"/>
      <c r="N21" s="18"/>
      <c r="O21" s="18">
        <f t="shared" si="0"/>
        <v>110</v>
      </c>
      <c r="P21" s="18">
        <f t="shared" si="1"/>
        <v>0</v>
      </c>
      <c r="Q21" s="17">
        <f t="shared" si="2"/>
        <v>0</v>
      </c>
      <c r="R21" s="5" t="s">
        <v>6</v>
      </c>
      <c r="S21" s="5" t="s">
        <v>23</v>
      </c>
      <c r="T21" s="5">
        <v>24</v>
      </c>
      <c r="U21" s="5">
        <v>25</v>
      </c>
      <c r="V21" s="6" t="s">
        <v>831</v>
      </c>
    </row>
    <row r="22" spans="1:22" ht="12.75">
      <c r="A22" s="16">
        <v>25</v>
      </c>
      <c r="B22" s="100" t="s">
        <v>836</v>
      </c>
      <c r="D22" s="16">
        <v>48</v>
      </c>
      <c r="E22" s="18">
        <v>1</v>
      </c>
      <c r="F22" s="18"/>
      <c r="G22" s="18">
        <v>71</v>
      </c>
      <c r="H22" s="18"/>
      <c r="I22" s="18"/>
      <c r="J22" s="18">
        <v>2</v>
      </c>
      <c r="K22" s="18"/>
      <c r="L22" s="18">
        <v>1</v>
      </c>
      <c r="M22" s="18"/>
      <c r="N22" s="18">
        <v>1</v>
      </c>
      <c r="O22" s="18">
        <f t="shared" si="0"/>
        <v>122</v>
      </c>
      <c r="P22" s="18">
        <f t="shared" si="1"/>
        <v>2</v>
      </c>
      <c r="Q22" s="17">
        <f t="shared" si="2"/>
        <v>0</v>
      </c>
      <c r="R22" s="5" t="s">
        <v>6</v>
      </c>
      <c r="S22" s="5" t="s">
        <v>23</v>
      </c>
      <c r="T22" s="5">
        <v>24</v>
      </c>
      <c r="U22" s="5">
        <v>25</v>
      </c>
      <c r="V22" s="6" t="s">
        <v>831</v>
      </c>
    </row>
    <row r="23" spans="1:22" ht="12.75">
      <c r="A23" s="16">
        <v>26</v>
      </c>
      <c r="B23" s="100" t="s">
        <v>107</v>
      </c>
      <c r="D23" s="16">
        <v>28</v>
      </c>
      <c r="E23" s="18">
        <v>2</v>
      </c>
      <c r="F23" s="18"/>
      <c r="G23" s="18">
        <v>46</v>
      </c>
      <c r="H23" s="18"/>
      <c r="I23" s="18"/>
      <c r="J23" s="18">
        <v>2</v>
      </c>
      <c r="K23" s="18">
        <v>1</v>
      </c>
      <c r="L23" s="18">
        <v>1</v>
      </c>
      <c r="M23" s="18"/>
      <c r="N23" s="18"/>
      <c r="O23" s="18">
        <f t="shared" si="0"/>
        <v>77</v>
      </c>
      <c r="P23" s="18">
        <f t="shared" si="1"/>
        <v>3</v>
      </c>
      <c r="Q23" s="17">
        <f t="shared" si="2"/>
        <v>0</v>
      </c>
      <c r="R23" s="5" t="s">
        <v>6</v>
      </c>
      <c r="S23" s="5" t="s">
        <v>23</v>
      </c>
      <c r="T23" s="5">
        <v>24</v>
      </c>
      <c r="U23" s="5">
        <v>25</v>
      </c>
      <c r="V23" s="6" t="s">
        <v>831</v>
      </c>
    </row>
    <row r="24" spans="1:22" ht="12.75">
      <c r="A24" s="16">
        <v>27</v>
      </c>
      <c r="B24" s="100" t="s">
        <v>108</v>
      </c>
      <c r="D24" s="16">
        <v>25</v>
      </c>
      <c r="E24" s="18">
        <v>3</v>
      </c>
      <c r="F24" s="18"/>
      <c r="G24" s="18">
        <v>38</v>
      </c>
      <c r="H24" s="18">
        <v>1</v>
      </c>
      <c r="I24" s="18"/>
      <c r="J24" s="18">
        <v>2</v>
      </c>
      <c r="K24" s="18"/>
      <c r="L24" s="18"/>
      <c r="M24" s="18"/>
      <c r="N24" s="18"/>
      <c r="O24" s="18">
        <f t="shared" si="0"/>
        <v>65</v>
      </c>
      <c r="P24" s="18">
        <f t="shared" si="1"/>
        <v>4</v>
      </c>
      <c r="Q24" s="17">
        <f t="shared" si="2"/>
        <v>0</v>
      </c>
      <c r="R24" s="5" t="s">
        <v>6</v>
      </c>
      <c r="S24" s="5" t="s">
        <v>23</v>
      </c>
      <c r="T24" s="5">
        <v>24</v>
      </c>
      <c r="U24" s="5">
        <v>25</v>
      </c>
      <c r="V24" s="6" t="s">
        <v>831</v>
      </c>
    </row>
    <row r="25" spans="1:22" ht="12.75">
      <c r="A25" s="16">
        <v>28</v>
      </c>
      <c r="B25" s="100" t="s">
        <v>837</v>
      </c>
      <c r="D25" s="16">
        <v>33</v>
      </c>
      <c r="E25" s="18">
        <v>2</v>
      </c>
      <c r="F25" s="18"/>
      <c r="G25" s="18">
        <v>39</v>
      </c>
      <c r="H25" s="18">
        <v>2</v>
      </c>
      <c r="I25" s="18"/>
      <c r="J25" s="18"/>
      <c r="K25" s="18"/>
      <c r="L25" s="18"/>
      <c r="M25" s="18"/>
      <c r="N25" s="18"/>
      <c r="O25" s="18">
        <f t="shared" si="0"/>
        <v>72</v>
      </c>
      <c r="P25" s="18">
        <f t="shared" si="1"/>
        <v>4</v>
      </c>
      <c r="Q25" s="17">
        <f t="shared" si="2"/>
        <v>0</v>
      </c>
      <c r="R25" s="5" t="s">
        <v>6</v>
      </c>
      <c r="S25" s="5" t="s">
        <v>23</v>
      </c>
      <c r="T25" s="5">
        <v>24</v>
      </c>
      <c r="U25" s="5">
        <v>25</v>
      </c>
      <c r="V25" s="6" t="s">
        <v>831</v>
      </c>
    </row>
    <row r="26" spans="1:22" ht="12.75">
      <c r="A26" s="16">
        <v>29</v>
      </c>
      <c r="B26" s="100" t="s">
        <v>110</v>
      </c>
      <c r="D26" s="16">
        <v>24</v>
      </c>
      <c r="E26" s="18">
        <v>3</v>
      </c>
      <c r="F26" s="18"/>
      <c r="G26" s="18">
        <v>30</v>
      </c>
      <c r="H26" s="18">
        <v>2</v>
      </c>
      <c r="I26" s="18"/>
      <c r="J26" s="18"/>
      <c r="K26" s="18">
        <v>1</v>
      </c>
      <c r="L26" s="18"/>
      <c r="M26" s="18"/>
      <c r="N26" s="18">
        <v>1</v>
      </c>
      <c r="O26" s="18">
        <f t="shared" si="0"/>
        <v>54</v>
      </c>
      <c r="P26" s="18">
        <f>SUM(E26+H26+K26+N26)</f>
        <v>7</v>
      </c>
      <c r="Q26" s="17">
        <f t="shared" si="2"/>
        <v>0</v>
      </c>
      <c r="R26" s="5" t="s">
        <v>6</v>
      </c>
      <c r="S26" s="5" t="s">
        <v>23</v>
      </c>
      <c r="T26" s="5">
        <v>24</v>
      </c>
      <c r="U26" s="5">
        <v>25</v>
      </c>
      <c r="V26" s="6" t="s">
        <v>831</v>
      </c>
    </row>
    <row r="27" spans="1:22" ht="12.75">
      <c r="A27" s="16">
        <v>30</v>
      </c>
      <c r="B27" s="100" t="s">
        <v>838</v>
      </c>
      <c r="D27" s="16">
        <v>20</v>
      </c>
      <c r="E27" s="18">
        <v>3</v>
      </c>
      <c r="F27" s="18"/>
      <c r="G27" s="18">
        <v>24</v>
      </c>
      <c r="H27" s="18">
        <v>2</v>
      </c>
      <c r="I27" s="18"/>
      <c r="J27" s="18">
        <v>3</v>
      </c>
      <c r="K27" s="18"/>
      <c r="L27" s="18">
        <v>1</v>
      </c>
      <c r="M27" s="18"/>
      <c r="N27" s="18"/>
      <c r="O27" s="18">
        <f t="shared" si="0"/>
        <v>48</v>
      </c>
      <c r="P27" s="18">
        <f>SUM(E27+H27+K27+N27)</f>
        <v>5</v>
      </c>
      <c r="Q27" s="17">
        <f t="shared" si="2"/>
        <v>0</v>
      </c>
      <c r="R27" s="5" t="s">
        <v>6</v>
      </c>
      <c r="S27" s="5" t="s">
        <v>23</v>
      </c>
      <c r="T27" s="5">
        <v>24</v>
      </c>
      <c r="U27" s="5">
        <v>25</v>
      </c>
      <c r="V27" s="6" t="s">
        <v>831</v>
      </c>
    </row>
    <row r="28" spans="1:22" ht="12.75">
      <c r="A28" s="16">
        <v>31</v>
      </c>
      <c r="B28" s="100" t="s">
        <v>111</v>
      </c>
      <c r="D28" s="16">
        <v>22</v>
      </c>
      <c r="E28" s="18">
        <v>8</v>
      </c>
      <c r="F28" s="18"/>
      <c r="G28" s="18">
        <v>26</v>
      </c>
      <c r="H28" s="18">
        <v>4</v>
      </c>
      <c r="I28" s="18"/>
      <c r="J28" s="18"/>
      <c r="K28" s="18">
        <v>3</v>
      </c>
      <c r="L28" s="18">
        <v>1</v>
      </c>
      <c r="M28" s="18"/>
      <c r="N28" s="18"/>
      <c r="O28" s="18">
        <f t="shared" si="0"/>
        <v>49</v>
      </c>
      <c r="P28" s="18">
        <f aca="true" t="shared" si="3" ref="P28:P45">SUM(E28+H28+K28+N28)</f>
        <v>15</v>
      </c>
      <c r="Q28" s="17">
        <f t="shared" si="2"/>
        <v>0</v>
      </c>
      <c r="R28" s="5" t="s">
        <v>6</v>
      </c>
      <c r="S28" s="5" t="s">
        <v>23</v>
      </c>
      <c r="T28" s="5">
        <v>24</v>
      </c>
      <c r="U28" s="5">
        <v>25</v>
      </c>
      <c r="V28" s="6" t="s">
        <v>831</v>
      </c>
    </row>
    <row r="29" spans="1:22" ht="12.75">
      <c r="A29" s="16">
        <v>32</v>
      </c>
      <c r="B29" s="100" t="s">
        <v>112</v>
      </c>
      <c r="D29" s="16">
        <v>19</v>
      </c>
      <c r="E29" s="18">
        <v>1</v>
      </c>
      <c r="F29" s="18"/>
      <c r="G29" s="18">
        <v>23</v>
      </c>
      <c r="H29" s="18"/>
      <c r="I29" s="18"/>
      <c r="J29" s="18"/>
      <c r="K29" s="18"/>
      <c r="L29" s="18"/>
      <c r="M29" s="18"/>
      <c r="N29" s="18">
        <v>1</v>
      </c>
      <c r="O29" s="18">
        <f t="shared" si="0"/>
        <v>42</v>
      </c>
      <c r="P29" s="18">
        <f t="shared" si="3"/>
        <v>2</v>
      </c>
      <c r="Q29" s="17">
        <f t="shared" si="2"/>
        <v>0</v>
      </c>
      <c r="R29" s="5" t="s">
        <v>6</v>
      </c>
      <c r="S29" s="5" t="s">
        <v>23</v>
      </c>
      <c r="T29" s="5">
        <v>24</v>
      </c>
      <c r="U29" s="5">
        <v>25</v>
      </c>
      <c r="V29" s="6" t="s">
        <v>831</v>
      </c>
    </row>
    <row r="30" spans="1:22" ht="12.75">
      <c r="A30" s="16">
        <v>33</v>
      </c>
      <c r="B30" s="100" t="s">
        <v>113</v>
      </c>
      <c r="D30" s="16">
        <v>13</v>
      </c>
      <c r="E30" s="18">
        <v>2</v>
      </c>
      <c r="F30" s="18"/>
      <c r="G30" s="18">
        <v>23</v>
      </c>
      <c r="H30" s="18">
        <v>6</v>
      </c>
      <c r="I30" s="18"/>
      <c r="J30" s="18">
        <v>2</v>
      </c>
      <c r="K30" s="18">
        <v>1</v>
      </c>
      <c r="L30" s="18">
        <v>1</v>
      </c>
      <c r="M30" s="18"/>
      <c r="N30" s="18"/>
      <c r="O30" s="18">
        <f t="shared" si="0"/>
        <v>39</v>
      </c>
      <c r="P30" s="18">
        <f t="shared" si="3"/>
        <v>9</v>
      </c>
      <c r="Q30" s="17">
        <f t="shared" si="2"/>
        <v>0</v>
      </c>
      <c r="R30" s="5" t="s">
        <v>6</v>
      </c>
      <c r="S30" s="5" t="s">
        <v>23</v>
      </c>
      <c r="T30" s="5">
        <v>24</v>
      </c>
      <c r="U30" s="5">
        <v>25</v>
      </c>
      <c r="V30" s="6" t="s">
        <v>831</v>
      </c>
    </row>
    <row r="31" spans="1:22" ht="12.75">
      <c r="A31" s="16">
        <v>34</v>
      </c>
      <c r="B31" s="100" t="s">
        <v>839</v>
      </c>
      <c r="D31" s="16">
        <v>12</v>
      </c>
      <c r="E31" s="18">
        <v>3</v>
      </c>
      <c r="F31" s="18"/>
      <c r="G31" s="18">
        <v>15</v>
      </c>
      <c r="H31" s="18">
        <v>1</v>
      </c>
      <c r="I31" s="18"/>
      <c r="J31" s="18">
        <v>1</v>
      </c>
      <c r="K31" s="18">
        <v>3</v>
      </c>
      <c r="L31" s="18">
        <v>1</v>
      </c>
      <c r="M31" s="18"/>
      <c r="N31" s="18"/>
      <c r="O31" s="18">
        <f t="shared" si="0"/>
        <v>29</v>
      </c>
      <c r="P31" s="18">
        <f t="shared" si="3"/>
        <v>7</v>
      </c>
      <c r="Q31" s="17">
        <f t="shared" si="2"/>
        <v>0</v>
      </c>
      <c r="R31" s="5" t="s">
        <v>6</v>
      </c>
      <c r="S31" s="5" t="s">
        <v>23</v>
      </c>
      <c r="T31" s="5">
        <v>24</v>
      </c>
      <c r="U31" s="5">
        <v>25</v>
      </c>
      <c r="V31" s="6" t="s">
        <v>831</v>
      </c>
    </row>
    <row r="32" spans="1:22" ht="12.75">
      <c r="A32" s="16">
        <v>35</v>
      </c>
      <c r="B32" s="100" t="s">
        <v>840</v>
      </c>
      <c r="D32" s="16">
        <v>15</v>
      </c>
      <c r="E32" s="18">
        <v>5</v>
      </c>
      <c r="F32" s="18"/>
      <c r="G32" s="18">
        <v>13</v>
      </c>
      <c r="H32" s="18">
        <v>1</v>
      </c>
      <c r="I32" s="18"/>
      <c r="J32" s="18"/>
      <c r="K32" s="18">
        <v>2</v>
      </c>
      <c r="L32" s="18"/>
      <c r="M32" s="18"/>
      <c r="N32" s="18"/>
      <c r="O32" s="18">
        <f t="shared" si="0"/>
        <v>28</v>
      </c>
      <c r="P32" s="18">
        <f t="shared" si="3"/>
        <v>8</v>
      </c>
      <c r="Q32" s="17">
        <f t="shared" si="2"/>
        <v>0</v>
      </c>
      <c r="R32" s="5" t="s">
        <v>6</v>
      </c>
      <c r="S32" s="5" t="s">
        <v>23</v>
      </c>
      <c r="T32" s="5">
        <v>24</v>
      </c>
      <c r="U32" s="5">
        <v>25</v>
      </c>
      <c r="V32" s="6" t="s">
        <v>831</v>
      </c>
    </row>
    <row r="33" spans="1:22" ht="12.75">
      <c r="A33" s="16">
        <v>36</v>
      </c>
      <c r="B33" s="100" t="s">
        <v>841</v>
      </c>
      <c r="D33" s="16">
        <v>9</v>
      </c>
      <c r="E33" s="18">
        <v>4</v>
      </c>
      <c r="F33" s="18"/>
      <c r="G33" s="18">
        <v>15</v>
      </c>
      <c r="H33" s="18">
        <v>5</v>
      </c>
      <c r="I33" s="18">
        <v>1</v>
      </c>
      <c r="J33" s="18"/>
      <c r="K33" s="18">
        <v>4</v>
      </c>
      <c r="L33" s="18"/>
      <c r="M33" s="18">
        <v>1</v>
      </c>
      <c r="N33" s="18"/>
      <c r="O33" s="18">
        <f t="shared" si="0"/>
        <v>25</v>
      </c>
      <c r="P33" s="18">
        <f t="shared" si="3"/>
        <v>13</v>
      </c>
      <c r="Q33" s="17">
        <f t="shared" si="2"/>
        <v>1</v>
      </c>
      <c r="R33" s="5" t="s">
        <v>6</v>
      </c>
      <c r="S33" s="5" t="s">
        <v>23</v>
      </c>
      <c r="T33" s="5">
        <v>24</v>
      </c>
      <c r="U33" s="5">
        <v>25</v>
      </c>
      <c r="V33" s="6" t="s">
        <v>831</v>
      </c>
    </row>
    <row r="34" spans="1:22" ht="12.75">
      <c r="A34" s="16">
        <v>37</v>
      </c>
      <c r="B34" s="100" t="s">
        <v>114</v>
      </c>
      <c r="D34" s="16">
        <v>7</v>
      </c>
      <c r="E34" s="18">
        <v>3</v>
      </c>
      <c r="F34" s="18"/>
      <c r="G34" s="18">
        <v>12</v>
      </c>
      <c r="H34" s="18"/>
      <c r="I34" s="18"/>
      <c r="J34" s="18"/>
      <c r="K34" s="18">
        <v>1</v>
      </c>
      <c r="L34" s="18"/>
      <c r="M34" s="18"/>
      <c r="N34" s="18"/>
      <c r="O34" s="18">
        <f t="shared" si="0"/>
        <v>19</v>
      </c>
      <c r="P34" s="18">
        <f t="shared" si="3"/>
        <v>4</v>
      </c>
      <c r="Q34" s="17">
        <f t="shared" si="2"/>
        <v>0</v>
      </c>
      <c r="R34" s="5" t="s">
        <v>6</v>
      </c>
      <c r="S34" s="5" t="s">
        <v>23</v>
      </c>
      <c r="T34" s="5">
        <v>24</v>
      </c>
      <c r="U34" s="5">
        <v>25</v>
      </c>
      <c r="V34" s="6" t="s">
        <v>831</v>
      </c>
    </row>
    <row r="35" spans="1:22" ht="12.75">
      <c r="A35" s="16">
        <v>38</v>
      </c>
      <c r="B35" s="100">
        <v>1830</v>
      </c>
      <c r="D35" s="16">
        <v>7</v>
      </c>
      <c r="E35" s="18">
        <v>1</v>
      </c>
      <c r="F35" s="18"/>
      <c r="G35" s="18">
        <v>7</v>
      </c>
      <c r="H35" s="18">
        <v>1</v>
      </c>
      <c r="I35" s="18"/>
      <c r="J35" s="18"/>
      <c r="K35" s="18">
        <v>1</v>
      </c>
      <c r="L35" s="18"/>
      <c r="M35" s="18"/>
      <c r="N35" s="18"/>
      <c r="O35" s="18">
        <f t="shared" si="0"/>
        <v>14</v>
      </c>
      <c r="P35" s="18">
        <f t="shared" si="3"/>
        <v>3</v>
      </c>
      <c r="Q35" s="17">
        <f t="shared" si="2"/>
        <v>0</v>
      </c>
      <c r="R35" s="5" t="s">
        <v>6</v>
      </c>
      <c r="S35" s="5" t="s">
        <v>23</v>
      </c>
      <c r="T35" s="5">
        <v>24</v>
      </c>
      <c r="U35" s="5">
        <v>25</v>
      </c>
      <c r="V35" s="6" t="s">
        <v>831</v>
      </c>
    </row>
    <row r="36" spans="1:22" ht="12.75">
      <c r="A36" s="16">
        <v>39</v>
      </c>
      <c r="B36" s="100">
        <v>1829</v>
      </c>
      <c r="D36" s="16">
        <v>3</v>
      </c>
      <c r="E36" s="18">
        <v>2</v>
      </c>
      <c r="F36" s="18">
        <v>1</v>
      </c>
      <c r="G36" s="18">
        <v>7</v>
      </c>
      <c r="H36" s="18">
        <v>2</v>
      </c>
      <c r="I36" s="18"/>
      <c r="J36" s="18"/>
      <c r="K36" s="18"/>
      <c r="L36" s="18"/>
      <c r="M36" s="18"/>
      <c r="N36" s="18"/>
      <c r="O36" s="18">
        <f t="shared" si="0"/>
        <v>10</v>
      </c>
      <c r="P36" s="18">
        <f t="shared" si="3"/>
        <v>4</v>
      </c>
      <c r="Q36" s="17">
        <f t="shared" si="2"/>
        <v>1</v>
      </c>
      <c r="R36" s="5" t="s">
        <v>6</v>
      </c>
      <c r="S36" s="5" t="s">
        <v>23</v>
      </c>
      <c r="T36" s="5">
        <v>24</v>
      </c>
      <c r="U36" s="5">
        <v>25</v>
      </c>
      <c r="V36" s="6" t="s">
        <v>831</v>
      </c>
    </row>
    <row r="37" spans="1:22" ht="12.75">
      <c r="A37" s="16">
        <v>40</v>
      </c>
      <c r="B37" s="100" t="s">
        <v>842</v>
      </c>
      <c r="D37" s="16">
        <v>4</v>
      </c>
      <c r="E37" s="18">
        <v>4</v>
      </c>
      <c r="F37" s="18">
        <v>1</v>
      </c>
      <c r="G37" s="18">
        <v>9</v>
      </c>
      <c r="H37" s="18"/>
      <c r="I37" s="18"/>
      <c r="J37" s="18"/>
      <c r="K37" s="18"/>
      <c r="L37" s="18"/>
      <c r="M37" s="18"/>
      <c r="N37" s="18"/>
      <c r="O37" s="18">
        <f t="shared" si="0"/>
        <v>13</v>
      </c>
      <c r="P37" s="18">
        <f t="shared" si="3"/>
        <v>4</v>
      </c>
      <c r="Q37" s="17">
        <f t="shared" si="2"/>
        <v>1</v>
      </c>
      <c r="R37" s="5" t="s">
        <v>6</v>
      </c>
      <c r="S37" s="5" t="s">
        <v>23</v>
      </c>
      <c r="T37" s="5">
        <v>24</v>
      </c>
      <c r="U37" s="5">
        <v>25</v>
      </c>
      <c r="V37" s="6" t="s">
        <v>831</v>
      </c>
    </row>
    <row r="38" spans="1:22" ht="12.75">
      <c r="A38" s="16">
        <v>41</v>
      </c>
      <c r="B38" s="100" t="s">
        <v>843</v>
      </c>
      <c r="D38" s="16">
        <v>1</v>
      </c>
      <c r="E38" s="18">
        <v>3</v>
      </c>
      <c r="F38" s="18"/>
      <c r="G38" s="18">
        <v>5</v>
      </c>
      <c r="H38" s="18">
        <v>1</v>
      </c>
      <c r="I38" s="18"/>
      <c r="J38" s="18"/>
      <c r="K38" s="18">
        <v>2</v>
      </c>
      <c r="L38" s="18">
        <v>1</v>
      </c>
      <c r="M38" s="18"/>
      <c r="N38" s="18"/>
      <c r="O38" s="18">
        <f t="shared" si="0"/>
        <v>7</v>
      </c>
      <c r="P38" s="18">
        <f t="shared" si="3"/>
        <v>6</v>
      </c>
      <c r="Q38" s="17">
        <f t="shared" si="2"/>
        <v>0</v>
      </c>
      <c r="R38" s="5" t="s">
        <v>6</v>
      </c>
      <c r="S38" s="5" t="s">
        <v>23</v>
      </c>
      <c r="T38" s="5">
        <v>24</v>
      </c>
      <c r="U38" s="5">
        <v>25</v>
      </c>
      <c r="V38" s="6" t="s">
        <v>831</v>
      </c>
    </row>
    <row r="39" spans="1:22" ht="12.75">
      <c r="A39" s="16">
        <v>42</v>
      </c>
      <c r="B39" s="100" t="s">
        <v>116</v>
      </c>
      <c r="D39" s="16">
        <v>6</v>
      </c>
      <c r="E39" s="18">
        <v>2</v>
      </c>
      <c r="F39" s="18"/>
      <c r="G39" s="18">
        <v>5</v>
      </c>
      <c r="H39" s="18">
        <v>6</v>
      </c>
      <c r="I39" s="18"/>
      <c r="J39" s="18"/>
      <c r="K39" s="18">
        <v>1</v>
      </c>
      <c r="L39" s="18"/>
      <c r="M39" s="18"/>
      <c r="N39" s="18"/>
      <c r="O39" s="18">
        <f t="shared" si="0"/>
        <v>11</v>
      </c>
      <c r="P39" s="18">
        <f t="shared" si="3"/>
        <v>9</v>
      </c>
      <c r="Q39" s="17">
        <f t="shared" si="2"/>
        <v>0</v>
      </c>
      <c r="R39" s="5" t="s">
        <v>6</v>
      </c>
      <c r="S39" s="5" t="s">
        <v>23</v>
      </c>
      <c r="T39" s="5">
        <v>24</v>
      </c>
      <c r="U39" s="5">
        <v>25</v>
      </c>
      <c r="V39" s="6" t="s">
        <v>831</v>
      </c>
    </row>
    <row r="40" spans="1:22" ht="12.75">
      <c r="A40" s="16">
        <v>43</v>
      </c>
      <c r="B40" s="100" t="s">
        <v>844</v>
      </c>
      <c r="D40" s="16">
        <v>3</v>
      </c>
      <c r="E40" s="18">
        <v>1</v>
      </c>
      <c r="F40" s="18"/>
      <c r="G40" s="18">
        <v>7</v>
      </c>
      <c r="H40" s="18">
        <v>6</v>
      </c>
      <c r="I40" s="18"/>
      <c r="J40" s="18"/>
      <c r="K40" s="18">
        <v>2</v>
      </c>
      <c r="L40" s="18"/>
      <c r="M40" s="18"/>
      <c r="N40" s="18"/>
      <c r="O40" s="18">
        <f t="shared" si="0"/>
        <v>10</v>
      </c>
      <c r="P40" s="18">
        <f t="shared" si="3"/>
        <v>9</v>
      </c>
      <c r="Q40" s="17">
        <f t="shared" si="2"/>
        <v>0</v>
      </c>
      <c r="R40" s="5" t="s">
        <v>6</v>
      </c>
      <c r="S40" s="5" t="s">
        <v>23</v>
      </c>
      <c r="T40" s="5">
        <v>24</v>
      </c>
      <c r="U40" s="5">
        <v>25</v>
      </c>
      <c r="V40" s="6" t="s">
        <v>831</v>
      </c>
    </row>
    <row r="41" spans="1:22" ht="12.75">
      <c r="A41" s="16">
        <v>44</v>
      </c>
      <c r="B41" s="119">
        <v>1824</v>
      </c>
      <c r="D41" s="16">
        <v>6</v>
      </c>
      <c r="E41" s="18">
        <v>2</v>
      </c>
      <c r="F41" s="18"/>
      <c r="G41" s="18">
        <v>1</v>
      </c>
      <c r="H41" s="18">
        <v>1</v>
      </c>
      <c r="I41" s="18"/>
      <c r="J41" s="18">
        <v>1</v>
      </c>
      <c r="K41" s="18"/>
      <c r="L41" s="18"/>
      <c r="M41" s="18"/>
      <c r="N41" s="18"/>
      <c r="O41" s="18">
        <f t="shared" si="0"/>
        <v>8</v>
      </c>
      <c r="P41" s="18">
        <f t="shared" si="3"/>
        <v>3</v>
      </c>
      <c r="Q41" s="17"/>
      <c r="R41" s="5" t="s">
        <v>6</v>
      </c>
      <c r="S41" s="5" t="s">
        <v>23</v>
      </c>
      <c r="T41" s="5">
        <v>24</v>
      </c>
      <c r="U41" s="5">
        <v>25</v>
      </c>
      <c r="V41" s="6" t="s">
        <v>831</v>
      </c>
    </row>
    <row r="42" spans="1:22" ht="12.75">
      <c r="A42" s="16">
        <v>45</v>
      </c>
      <c r="B42" s="100" t="s">
        <v>845</v>
      </c>
      <c r="D42" s="16">
        <v>9</v>
      </c>
      <c r="E42" s="18">
        <v>1</v>
      </c>
      <c r="F42" s="18"/>
      <c r="G42" s="18">
        <v>11</v>
      </c>
      <c r="H42" s="18">
        <v>5</v>
      </c>
      <c r="I42" s="18"/>
      <c r="J42" s="18"/>
      <c r="K42" s="18">
        <v>2</v>
      </c>
      <c r="L42" s="18"/>
      <c r="M42" s="18"/>
      <c r="N42" s="18"/>
      <c r="O42" s="18">
        <f t="shared" si="0"/>
        <v>20</v>
      </c>
      <c r="P42" s="18">
        <f t="shared" si="3"/>
        <v>8</v>
      </c>
      <c r="Q42" s="17">
        <f t="shared" si="2"/>
        <v>0</v>
      </c>
      <c r="R42" s="5" t="s">
        <v>6</v>
      </c>
      <c r="S42" s="5" t="s">
        <v>23</v>
      </c>
      <c r="T42" s="5">
        <v>24</v>
      </c>
      <c r="U42" s="5">
        <v>25</v>
      </c>
      <c r="V42" s="6" t="s">
        <v>831</v>
      </c>
    </row>
    <row r="43" spans="1:22" ht="12.75">
      <c r="A43" s="16">
        <v>46</v>
      </c>
      <c r="B43" s="100" t="s">
        <v>846</v>
      </c>
      <c r="D43" s="16">
        <v>5</v>
      </c>
      <c r="E43" s="18">
        <v>1</v>
      </c>
      <c r="F43" s="18"/>
      <c r="G43" s="18">
        <v>4</v>
      </c>
      <c r="H43" s="18">
        <v>4</v>
      </c>
      <c r="I43" s="18"/>
      <c r="J43" s="18"/>
      <c r="K43" s="18"/>
      <c r="L43" s="18"/>
      <c r="M43" s="18"/>
      <c r="N43" s="18"/>
      <c r="O43" s="18">
        <f t="shared" si="0"/>
        <v>9</v>
      </c>
      <c r="P43" s="18">
        <f t="shared" si="3"/>
        <v>5</v>
      </c>
      <c r="Q43" s="17">
        <f t="shared" si="2"/>
        <v>0</v>
      </c>
      <c r="R43" s="5" t="s">
        <v>6</v>
      </c>
      <c r="S43" s="5" t="s">
        <v>23</v>
      </c>
      <c r="T43" s="5">
        <v>24</v>
      </c>
      <c r="U43" s="5">
        <v>25</v>
      </c>
      <c r="V43" s="6" t="s">
        <v>831</v>
      </c>
    </row>
    <row r="44" spans="1:22" ht="12.75">
      <c r="A44" s="18">
        <v>47</v>
      </c>
      <c r="B44" s="100" t="s">
        <v>847</v>
      </c>
      <c r="D44" s="16">
        <v>5</v>
      </c>
      <c r="E44" s="18">
        <v>3</v>
      </c>
      <c r="F44" s="18"/>
      <c r="G44" s="18">
        <v>9</v>
      </c>
      <c r="H44" s="18">
        <v>2</v>
      </c>
      <c r="I44" s="18"/>
      <c r="J44" s="18"/>
      <c r="K44" s="18">
        <v>2</v>
      </c>
      <c r="L44" s="18"/>
      <c r="M44" s="18"/>
      <c r="N44" s="18"/>
      <c r="O44" s="18">
        <f t="shared" si="0"/>
        <v>14</v>
      </c>
      <c r="P44" s="18">
        <f t="shared" si="3"/>
        <v>7</v>
      </c>
      <c r="Q44" s="17">
        <f t="shared" si="2"/>
        <v>0</v>
      </c>
      <c r="R44" s="5" t="s">
        <v>6</v>
      </c>
      <c r="S44" s="5" t="s">
        <v>23</v>
      </c>
      <c r="T44" s="5">
        <v>24</v>
      </c>
      <c r="U44" s="5">
        <v>25</v>
      </c>
      <c r="V44" s="6" t="s">
        <v>831</v>
      </c>
    </row>
    <row r="45" spans="1:22" ht="12.75">
      <c r="A45" s="18">
        <v>48</v>
      </c>
      <c r="B45" s="100" t="s">
        <v>117</v>
      </c>
      <c r="D45" s="16"/>
      <c r="E45" s="18"/>
      <c r="F45" s="18"/>
      <c r="G45" s="18">
        <v>4</v>
      </c>
      <c r="H45" s="18">
        <v>3</v>
      </c>
      <c r="I45" s="18">
        <v>1</v>
      </c>
      <c r="J45" s="18"/>
      <c r="K45" s="18"/>
      <c r="L45" s="18"/>
      <c r="M45" s="18">
        <v>1</v>
      </c>
      <c r="N45" s="18"/>
      <c r="O45" s="18">
        <f t="shared" si="0"/>
        <v>5</v>
      </c>
      <c r="P45" s="18">
        <f t="shared" si="3"/>
        <v>3</v>
      </c>
      <c r="Q45" s="17">
        <f t="shared" si="2"/>
        <v>1</v>
      </c>
      <c r="R45" s="5" t="s">
        <v>6</v>
      </c>
      <c r="S45" s="5" t="s">
        <v>23</v>
      </c>
      <c r="T45" s="5">
        <v>24</v>
      </c>
      <c r="U45" s="5">
        <v>25</v>
      </c>
      <c r="V45" s="6" t="s">
        <v>831</v>
      </c>
    </row>
    <row r="46" spans="1:22" ht="12.75">
      <c r="A46" s="18">
        <v>49</v>
      </c>
      <c r="B46" s="100">
        <v>1819</v>
      </c>
      <c r="D46" s="16"/>
      <c r="E46" s="18"/>
      <c r="F46" s="18"/>
      <c r="G46" s="18">
        <v>5</v>
      </c>
      <c r="H46" s="18"/>
      <c r="I46" s="18"/>
      <c r="J46" s="18"/>
      <c r="K46" s="18"/>
      <c r="L46" s="18"/>
      <c r="M46" s="18"/>
      <c r="N46" s="18"/>
      <c r="O46" s="18">
        <f t="shared" si="0"/>
        <v>5</v>
      </c>
      <c r="P46" s="18">
        <f>SUM(E46+H46+K46+N46)</f>
        <v>0</v>
      </c>
      <c r="Q46" s="17">
        <f t="shared" si="2"/>
        <v>0</v>
      </c>
      <c r="R46" s="5" t="s">
        <v>6</v>
      </c>
      <c r="S46" s="5" t="s">
        <v>23</v>
      </c>
      <c r="T46" s="5">
        <v>24</v>
      </c>
      <c r="U46" s="5">
        <v>25</v>
      </c>
      <c r="V46" s="6" t="s">
        <v>831</v>
      </c>
    </row>
    <row r="47" spans="1:22" ht="12.75">
      <c r="A47" s="18">
        <v>50</v>
      </c>
      <c r="B47" s="100">
        <v>1818</v>
      </c>
      <c r="D47" s="16">
        <v>2</v>
      </c>
      <c r="E47" s="18">
        <v>2</v>
      </c>
      <c r="F47" s="18"/>
      <c r="G47" s="18">
        <v>1</v>
      </c>
      <c r="H47" s="18"/>
      <c r="I47" s="18"/>
      <c r="J47" s="18"/>
      <c r="K47" s="18">
        <v>1</v>
      </c>
      <c r="L47" s="18"/>
      <c r="M47" s="18"/>
      <c r="N47" s="18"/>
      <c r="O47" s="18">
        <f t="shared" si="0"/>
        <v>3</v>
      </c>
      <c r="P47" s="18">
        <f aca="true" t="shared" si="4" ref="P47:P61">SUM(E47+H47+K47+N47)</f>
        <v>3</v>
      </c>
      <c r="Q47" s="17">
        <f>SUM(F47+I47)</f>
        <v>0</v>
      </c>
      <c r="R47" s="5" t="s">
        <v>6</v>
      </c>
      <c r="S47" s="5" t="s">
        <v>23</v>
      </c>
      <c r="T47" s="5">
        <v>24</v>
      </c>
      <c r="U47" s="5">
        <v>25</v>
      </c>
      <c r="V47" s="6" t="s">
        <v>831</v>
      </c>
    </row>
    <row r="48" spans="1:22" ht="12.75">
      <c r="A48" s="18">
        <v>51</v>
      </c>
      <c r="B48" s="100">
        <v>1817</v>
      </c>
      <c r="D48" s="16"/>
      <c r="E48" s="18">
        <v>3</v>
      </c>
      <c r="F48" s="18"/>
      <c r="G48" s="18">
        <v>1</v>
      </c>
      <c r="H48" s="18"/>
      <c r="I48" s="18"/>
      <c r="J48" s="18">
        <v>1</v>
      </c>
      <c r="K48" s="18">
        <v>1</v>
      </c>
      <c r="L48" s="18"/>
      <c r="M48" s="18"/>
      <c r="N48" s="18"/>
      <c r="O48" s="18">
        <f t="shared" si="0"/>
        <v>2</v>
      </c>
      <c r="P48" s="18">
        <f t="shared" si="4"/>
        <v>4</v>
      </c>
      <c r="Q48" s="17">
        <f>SUM(D48+I48)</f>
        <v>0</v>
      </c>
      <c r="R48" s="5" t="s">
        <v>6</v>
      </c>
      <c r="S48" s="5" t="s">
        <v>23</v>
      </c>
      <c r="T48" s="5">
        <v>24</v>
      </c>
      <c r="U48" s="5">
        <v>25</v>
      </c>
      <c r="V48" s="6" t="s">
        <v>831</v>
      </c>
    </row>
    <row r="49" spans="1:22" ht="12.75">
      <c r="A49" s="18">
        <v>52</v>
      </c>
      <c r="B49" s="100">
        <v>1816</v>
      </c>
      <c r="D49" s="16"/>
      <c r="E49" s="18"/>
      <c r="F49" s="18"/>
      <c r="G49" s="18">
        <v>1</v>
      </c>
      <c r="H49" s="18">
        <v>5</v>
      </c>
      <c r="I49" s="18"/>
      <c r="J49" s="18">
        <v>1</v>
      </c>
      <c r="K49" s="18"/>
      <c r="L49" s="18"/>
      <c r="M49" s="18"/>
      <c r="N49" s="18"/>
      <c r="O49" s="18">
        <f t="shared" si="0"/>
        <v>2</v>
      </c>
      <c r="P49" s="18">
        <f t="shared" si="4"/>
        <v>5</v>
      </c>
      <c r="Q49" s="17">
        <f>SUM(D49+I49)</f>
        <v>0</v>
      </c>
      <c r="R49" s="5" t="s">
        <v>6</v>
      </c>
      <c r="S49" s="5" t="s">
        <v>23</v>
      </c>
      <c r="T49" s="5">
        <v>24</v>
      </c>
      <c r="U49" s="5">
        <v>25</v>
      </c>
      <c r="V49" s="6" t="s">
        <v>831</v>
      </c>
    </row>
    <row r="50" spans="1:22" ht="12.75">
      <c r="A50" s="18">
        <v>53</v>
      </c>
      <c r="B50" s="100">
        <v>1815</v>
      </c>
      <c r="D50" s="16"/>
      <c r="E50" s="18">
        <v>1</v>
      </c>
      <c r="F50" s="18"/>
      <c r="G50" s="18">
        <v>1</v>
      </c>
      <c r="H50" s="18">
        <v>1</v>
      </c>
      <c r="I50" s="18"/>
      <c r="J50" s="18"/>
      <c r="K50" s="18"/>
      <c r="L50" s="18"/>
      <c r="M50" s="18"/>
      <c r="N50" s="18"/>
      <c r="O50" s="18">
        <f t="shared" si="0"/>
        <v>1</v>
      </c>
      <c r="P50" s="18">
        <f t="shared" si="4"/>
        <v>2</v>
      </c>
      <c r="Q50" s="17">
        <f>SUM(D50+I50)</f>
        <v>0</v>
      </c>
      <c r="R50" s="5" t="s">
        <v>6</v>
      </c>
      <c r="S50" s="5" t="s">
        <v>23</v>
      </c>
      <c r="T50" s="5">
        <v>24</v>
      </c>
      <c r="U50" s="5">
        <v>25</v>
      </c>
      <c r="V50" s="6" t="s">
        <v>831</v>
      </c>
    </row>
    <row r="51" spans="1:22" ht="12.75">
      <c r="A51" s="18">
        <v>54</v>
      </c>
      <c r="B51" s="100">
        <v>1814</v>
      </c>
      <c r="D51" s="16"/>
      <c r="E51" s="18"/>
      <c r="F51" s="18"/>
      <c r="G51" s="18">
        <v>3</v>
      </c>
      <c r="H51" s="18">
        <v>4</v>
      </c>
      <c r="I51" s="18"/>
      <c r="J51" s="18"/>
      <c r="K51" s="18">
        <v>3</v>
      </c>
      <c r="L51" s="18"/>
      <c r="M51" s="18"/>
      <c r="N51" s="18"/>
      <c r="O51" s="18">
        <f t="shared" si="0"/>
        <v>3</v>
      </c>
      <c r="P51" s="18">
        <f t="shared" si="4"/>
        <v>7</v>
      </c>
      <c r="Q51" s="17">
        <f>SUM(D51+I51)</f>
        <v>0</v>
      </c>
      <c r="R51" s="5" t="s">
        <v>6</v>
      </c>
      <c r="S51" s="5" t="s">
        <v>23</v>
      </c>
      <c r="T51" s="5">
        <v>24</v>
      </c>
      <c r="U51" s="5">
        <v>25</v>
      </c>
      <c r="V51" s="6" t="s">
        <v>831</v>
      </c>
    </row>
    <row r="52" spans="1:22" ht="12.75">
      <c r="A52" s="18">
        <v>55</v>
      </c>
      <c r="B52" s="100">
        <v>1813</v>
      </c>
      <c r="D52" s="16">
        <v>1</v>
      </c>
      <c r="E52" s="18">
        <v>1</v>
      </c>
      <c r="F52" s="18"/>
      <c r="G52" s="18">
        <v>1</v>
      </c>
      <c r="H52" s="18">
        <v>2</v>
      </c>
      <c r="I52" s="18"/>
      <c r="J52" s="18"/>
      <c r="K52" s="18">
        <v>2</v>
      </c>
      <c r="L52" s="18"/>
      <c r="M52" s="18"/>
      <c r="N52" s="18"/>
      <c r="O52" s="18">
        <f t="shared" si="0"/>
        <v>2</v>
      </c>
      <c r="P52" s="18">
        <f t="shared" si="4"/>
        <v>5</v>
      </c>
      <c r="Q52" s="17">
        <f>SUM(F52+I52)</f>
        <v>0</v>
      </c>
      <c r="R52" s="5" t="s">
        <v>6</v>
      </c>
      <c r="S52" s="5" t="s">
        <v>23</v>
      </c>
      <c r="T52" s="5">
        <v>24</v>
      </c>
      <c r="U52" s="5">
        <v>25</v>
      </c>
      <c r="V52" s="6" t="s">
        <v>831</v>
      </c>
    </row>
    <row r="53" spans="1:22" ht="12.75">
      <c r="A53" s="18">
        <v>56</v>
      </c>
      <c r="B53" s="100">
        <v>1812</v>
      </c>
      <c r="D53" s="16"/>
      <c r="E53" s="18"/>
      <c r="F53" s="18"/>
      <c r="G53" s="18"/>
      <c r="H53" s="18"/>
      <c r="I53" s="18"/>
      <c r="J53" s="18"/>
      <c r="K53" s="18">
        <v>1</v>
      </c>
      <c r="L53" s="18"/>
      <c r="M53" s="18"/>
      <c r="N53" s="18"/>
      <c r="O53" s="18">
        <f t="shared" si="0"/>
        <v>0</v>
      </c>
      <c r="P53" s="18">
        <f t="shared" si="4"/>
        <v>1</v>
      </c>
      <c r="Q53" s="17">
        <f>SUM(D53+I53)</f>
        <v>0</v>
      </c>
      <c r="R53" s="5" t="s">
        <v>6</v>
      </c>
      <c r="S53" s="5" t="s">
        <v>23</v>
      </c>
      <c r="T53" s="5">
        <v>24</v>
      </c>
      <c r="U53" s="5">
        <v>25</v>
      </c>
      <c r="V53" s="6" t="s">
        <v>831</v>
      </c>
    </row>
    <row r="54" spans="1:22" ht="12.75">
      <c r="A54" s="18">
        <v>57</v>
      </c>
      <c r="B54" s="100">
        <v>1811</v>
      </c>
      <c r="D54" s="16"/>
      <c r="E54" s="18">
        <v>1</v>
      </c>
      <c r="F54" s="18"/>
      <c r="G54" s="18">
        <v>2</v>
      </c>
      <c r="H54" s="18">
        <v>2</v>
      </c>
      <c r="I54" s="18"/>
      <c r="J54" s="18"/>
      <c r="K54" s="18">
        <v>2</v>
      </c>
      <c r="L54" s="18"/>
      <c r="M54" s="18"/>
      <c r="N54" s="18"/>
      <c r="O54" s="18">
        <f t="shared" si="0"/>
        <v>2</v>
      </c>
      <c r="P54" s="18">
        <f t="shared" si="4"/>
        <v>5</v>
      </c>
      <c r="Q54" s="17">
        <f>SUM(D54+I54)</f>
        <v>0</v>
      </c>
      <c r="R54" s="5" t="s">
        <v>6</v>
      </c>
      <c r="S54" s="5" t="s">
        <v>23</v>
      </c>
      <c r="T54" s="5">
        <v>24</v>
      </c>
      <c r="U54" s="5">
        <v>25</v>
      </c>
      <c r="V54" s="6" t="s">
        <v>831</v>
      </c>
    </row>
    <row r="55" spans="1:22" ht="12.75">
      <c r="A55" s="18">
        <v>58</v>
      </c>
      <c r="B55" s="100">
        <v>1810</v>
      </c>
      <c r="D55" s="16">
        <v>1</v>
      </c>
      <c r="E55" s="18"/>
      <c r="F55" s="18"/>
      <c r="G55" s="18"/>
      <c r="H55" s="18"/>
      <c r="I55" s="18"/>
      <c r="J55" s="18"/>
      <c r="K55" s="18">
        <v>1</v>
      </c>
      <c r="L55" s="18"/>
      <c r="M55" s="18"/>
      <c r="N55" s="18"/>
      <c r="O55" s="18">
        <f t="shared" si="0"/>
        <v>1</v>
      </c>
      <c r="P55" s="18">
        <f t="shared" si="4"/>
        <v>1</v>
      </c>
      <c r="Q55" s="17">
        <f aca="true" t="shared" si="5" ref="Q55:Q61">SUM(F55+I55)</f>
        <v>0</v>
      </c>
      <c r="R55" s="5" t="s">
        <v>6</v>
      </c>
      <c r="S55" s="5" t="s">
        <v>23</v>
      </c>
      <c r="T55" s="5">
        <v>24</v>
      </c>
      <c r="U55" s="5">
        <v>25</v>
      </c>
      <c r="V55" s="6" t="s">
        <v>831</v>
      </c>
    </row>
    <row r="56" spans="1:22" ht="12.75">
      <c r="A56" s="18">
        <v>59</v>
      </c>
      <c r="B56" s="100" t="s">
        <v>848</v>
      </c>
      <c r="D56" s="16"/>
      <c r="E56" s="18">
        <v>1</v>
      </c>
      <c r="F56" s="18"/>
      <c r="G56" s="18">
        <v>1</v>
      </c>
      <c r="H56" s="18">
        <v>2</v>
      </c>
      <c r="I56" s="18"/>
      <c r="J56" s="18"/>
      <c r="K56" s="18"/>
      <c r="L56" s="18"/>
      <c r="M56" s="18"/>
      <c r="N56" s="18">
        <v>1</v>
      </c>
      <c r="O56" s="18">
        <f t="shared" si="0"/>
        <v>1</v>
      </c>
      <c r="P56" s="18">
        <f t="shared" si="4"/>
        <v>4</v>
      </c>
      <c r="Q56" s="17">
        <f t="shared" si="5"/>
        <v>0</v>
      </c>
      <c r="R56" s="5" t="s">
        <v>6</v>
      </c>
      <c r="S56" s="5" t="s">
        <v>23</v>
      </c>
      <c r="T56" s="5">
        <v>24</v>
      </c>
      <c r="U56" s="5">
        <v>25</v>
      </c>
      <c r="V56" s="6" t="s">
        <v>831</v>
      </c>
    </row>
    <row r="57" spans="1:22" ht="12.75">
      <c r="A57" s="18">
        <v>60</v>
      </c>
      <c r="B57" s="100">
        <v>1808</v>
      </c>
      <c r="D57" s="16"/>
      <c r="E57" s="18"/>
      <c r="F57" s="18"/>
      <c r="G57" s="18"/>
      <c r="H57" s="18">
        <v>1</v>
      </c>
      <c r="I57" s="18"/>
      <c r="J57" s="18"/>
      <c r="K57" s="18"/>
      <c r="L57" s="18"/>
      <c r="M57" s="18"/>
      <c r="N57" s="18"/>
      <c r="O57" s="18">
        <f t="shared" si="0"/>
        <v>0</v>
      </c>
      <c r="P57" s="18">
        <f t="shared" si="4"/>
        <v>1</v>
      </c>
      <c r="Q57" s="17">
        <f t="shared" si="5"/>
        <v>0</v>
      </c>
      <c r="R57" s="5" t="s">
        <v>6</v>
      </c>
      <c r="S57" s="5" t="s">
        <v>23</v>
      </c>
      <c r="T57" s="5">
        <v>24</v>
      </c>
      <c r="U57" s="5">
        <v>25</v>
      </c>
      <c r="V57" s="6" t="s">
        <v>831</v>
      </c>
    </row>
    <row r="58" spans="1:22" ht="12.75">
      <c r="A58" s="18">
        <v>61</v>
      </c>
      <c r="B58" s="100">
        <v>1807</v>
      </c>
      <c r="D58" s="16"/>
      <c r="E58" s="18"/>
      <c r="F58" s="18"/>
      <c r="G58" s="18"/>
      <c r="H58" s="18">
        <v>1</v>
      </c>
      <c r="I58" s="18"/>
      <c r="J58" s="18"/>
      <c r="K58" s="18"/>
      <c r="L58" s="18"/>
      <c r="M58" s="18"/>
      <c r="N58" s="18"/>
      <c r="O58" s="18">
        <f t="shared" si="0"/>
        <v>0</v>
      </c>
      <c r="P58" s="18">
        <f t="shared" si="4"/>
        <v>1</v>
      </c>
      <c r="Q58" s="17">
        <f t="shared" si="5"/>
        <v>0</v>
      </c>
      <c r="R58" s="5" t="s">
        <v>6</v>
      </c>
      <c r="S58" s="5" t="s">
        <v>23</v>
      </c>
      <c r="T58" s="5">
        <v>24</v>
      </c>
      <c r="U58" s="5">
        <v>25</v>
      </c>
      <c r="V58" s="6" t="s">
        <v>831</v>
      </c>
    </row>
    <row r="59" spans="1:22" ht="12.75">
      <c r="A59" s="18">
        <v>62</v>
      </c>
      <c r="B59" s="100">
        <v>1806</v>
      </c>
      <c r="D59" s="16"/>
      <c r="E59" s="18"/>
      <c r="F59" s="18"/>
      <c r="G59" s="18"/>
      <c r="H59" s="18"/>
      <c r="I59" s="18"/>
      <c r="J59" s="18"/>
      <c r="K59" s="18">
        <v>1</v>
      </c>
      <c r="L59" s="18"/>
      <c r="M59" s="18"/>
      <c r="N59" s="18"/>
      <c r="O59" s="18">
        <f t="shared" si="0"/>
        <v>0</v>
      </c>
      <c r="P59" s="18">
        <f t="shared" si="4"/>
        <v>1</v>
      </c>
      <c r="Q59" s="17">
        <f t="shared" si="5"/>
        <v>0</v>
      </c>
      <c r="R59" s="5" t="s">
        <v>6</v>
      </c>
      <c r="S59" s="5" t="s">
        <v>23</v>
      </c>
      <c r="T59" s="5">
        <v>24</v>
      </c>
      <c r="U59" s="5">
        <v>25</v>
      </c>
      <c r="V59" s="6" t="s">
        <v>831</v>
      </c>
    </row>
    <row r="60" spans="1:22" ht="12.75">
      <c r="A60" s="18">
        <v>71</v>
      </c>
      <c r="B60" s="100">
        <v>1797</v>
      </c>
      <c r="D60" s="16"/>
      <c r="E60" s="18"/>
      <c r="F60" s="18"/>
      <c r="G60" s="18"/>
      <c r="H60" s="18"/>
      <c r="I60" s="18">
        <v>1</v>
      </c>
      <c r="J60" s="18"/>
      <c r="K60" s="18"/>
      <c r="L60" s="18"/>
      <c r="M60" s="18"/>
      <c r="N60" s="18"/>
      <c r="O60" s="18">
        <f t="shared" si="0"/>
        <v>0</v>
      </c>
      <c r="P60" s="18">
        <f t="shared" si="4"/>
        <v>0</v>
      </c>
      <c r="Q60" s="17">
        <f t="shared" si="5"/>
        <v>1</v>
      </c>
      <c r="R60" s="5" t="s">
        <v>6</v>
      </c>
      <c r="S60" s="5" t="s">
        <v>23</v>
      </c>
      <c r="T60" s="5">
        <v>24</v>
      </c>
      <c r="U60" s="5">
        <v>25</v>
      </c>
      <c r="V60" s="6" t="s">
        <v>831</v>
      </c>
    </row>
    <row r="61" spans="1:22" ht="12.75">
      <c r="A61" s="18">
        <v>79</v>
      </c>
      <c r="B61" s="100">
        <v>1790</v>
      </c>
      <c r="D61" s="16"/>
      <c r="E61" s="18"/>
      <c r="F61" s="18">
        <v>1</v>
      </c>
      <c r="G61" s="18"/>
      <c r="H61" s="18"/>
      <c r="I61" s="18"/>
      <c r="J61" s="18"/>
      <c r="K61" s="18"/>
      <c r="L61" s="18"/>
      <c r="M61" s="18"/>
      <c r="N61" s="18"/>
      <c r="O61" s="18">
        <f t="shared" si="0"/>
        <v>0</v>
      </c>
      <c r="P61" s="18">
        <f t="shared" si="4"/>
        <v>0</v>
      </c>
      <c r="Q61" s="17">
        <f t="shared" si="5"/>
        <v>1</v>
      </c>
      <c r="R61" s="5" t="s">
        <v>6</v>
      </c>
      <c r="S61" s="5" t="s">
        <v>23</v>
      </c>
      <c r="T61" s="5">
        <v>24</v>
      </c>
      <c r="U61" s="5">
        <v>25</v>
      </c>
      <c r="V61" s="6" t="s">
        <v>831</v>
      </c>
    </row>
    <row r="62" spans="1:22" ht="13.5" thickBot="1">
      <c r="A62" s="19" t="s">
        <v>119</v>
      </c>
      <c r="B62" s="134"/>
      <c r="D62" s="19">
        <f>SUM(D8:D61)</f>
        <v>728</v>
      </c>
      <c r="E62" s="21">
        <f aca="true" t="shared" si="6" ref="E62:N62">SUM(E8:E61)</f>
        <v>70</v>
      </c>
      <c r="F62" s="21">
        <f t="shared" si="6"/>
        <v>3</v>
      </c>
      <c r="G62" s="21">
        <f t="shared" si="6"/>
        <v>1376</v>
      </c>
      <c r="H62" s="21">
        <f t="shared" si="6"/>
        <v>74</v>
      </c>
      <c r="I62" s="21">
        <f t="shared" si="6"/>
        <v>3</v>
      </c>
      <c r="J62" s="21">
        <f t="shared" si="6"/>
        <v>50</v>
      </c>
      <c r="K62" s="21">
        <f t="shared" si="6"/>
        <v>38</v>
      </c>
      <c r="L62" s="21">
        <f t="shared" si="6"/>
        <v>18</v>
      </c>
      <c r="M62" s="21">
        <f t="shared" si="6"/>
        <v>18</v>
      </c>
      <c r="N62" s="21">
        <f t="shared" si="6"/>
        <v>4</v>
      </c>
      <c r="O62" s="21">
        <f>SUM(O8:O61)</f>
        <v>2190</v>
      </c>
      <c r="P62" s="21">
        <f>SUM(P8:P61)</f>
        <v>186</v>
      </c>
      <c r="Q62" s="20">
        <f>SUM(Q8:Q61)</f>
        <v>6</v>
      </c>
      <c r="R62" s="8" t="s">
        <v>6</v>
      </c>
      <c r="S62" s="8" t="s">
        <v>23</v>
      </c>
      <c r="T62" s="8">
        <v>24</v>
      </c>
      <c r="U62" s="8">
        <v>25</v>
      </c>
      <c r="V62" s="9" t="s">
        <v>831</v>
      </c>
    </row>
    <row r="64" spans="1:23" ht="12.75">
      <c r="A64" s="18"/>
      <c r="B64" s="9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>
      <c r="A65" s="18"/>
      <c r="B65" s="9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>
      <c r="A66" s="18"/>
      <c r="B66" s="9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>
      <c r="A67" s="18"/>
      <c r="B67" s="9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>
      <c r="A68" s="18"/>
      <c r="B68" s="9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>
      <c r="A69" s="18"/>
      <c r="B69" s="9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>
      <c r="A70" s="18"/>
      <c r="B70" s="9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>
      <c r="A71" s="18"/>
      <c r="B71" s="9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>
      <c r="A72" s="18"/>
      <c r="B72" s="9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>
      <c r="A73" s="18"/>
      <c r="B73" s="9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>
      <c r="A74" s="18"/>
      <c r="B74" s="9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>
      <c r="A75" s="18"/>
      <c r="B75" s="9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>
      <c r="A76" s="18"/>
      <c r="B76" s="9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>
      <c r="A77" s="18"/>
      <c r="B77" s="9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>
      <c r="A78" s="18"/>
      <c r="B78" s="9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>
      <c r="A79" s="18"/>
      <c r="B79" s="9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>
      <c r="A80" s="18"/>
      <c r="B80" s="9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</sheetData>
  <mergeCells count="26">
    <mergeCell ref="M3:N3"/>
    <mergeCell ref="M4:M6"/>
    <mergeCell ref="N4:N6"/>
    <mergeCell ref="O3:Q3"/>
    <mergeCell ref="O4:O6"/>
    <mergeCell ref="P4:P6"/>
    <mergeCell ref="Q4:Q6"/>
    <mergeCell ref="J3:K3"/>
    <mergeCell ref="J4:J6"/>
    <mergeCell ref="K4:K6"/>
    <mergeCell ref="L4:L6"/>
    <mergeCell ref="G3:I3"/>
    <mergeCell ref="G4:G6"/>
    <mergeCell ref="H4:H6"/>
    <mergeCell ref="I4:I6"/>
    <mergeCell ref="A3:A6"/>
    <mergeCell ref="B3:B6"/>
    <mergeCell ref="D3:F3"/>
    <mergeCell ref="D4:D6"/>
    <mergeCell ref="E4:E6"/>
    <mergeCell ref="F4:F6"/>
    <mergeCell ref="V3:V6"/>
    <mergeCell ref="R3:R6"/>
    <mergeCell ref="S3:S6"/>
    <mergeCell ref="T3:T6"/>
    <mergeCell ref="U3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3.57421875" style="80" customWidth="1"/>
    <col min="3" max="3" width="2.7109375" style="10" customWidth="1"/>
    <col min="4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90" t="s">
        <v>95</v>
      </c>
      <c r="B1" s="1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ht="13.5" thickBot="1"/>
    <row r="3" spans="1:19" ht="22.5" customHeight="1">
      <c r="A3" s="200" t="s">
        <v>96</v>
      </c>
      <c r="B3" s="203" t="s">
        <v>97</v>
      </c>
      <c r="C3" s="11"/>
      <c r="D3" s="133" t="s">
        <v>98</v>
      </c>
      <c r="E3" s="130"/>
      <c r="F3" s="130"/>
      <c r="G3" s="130" t="s">
        <v>99</v>
      </c>
      <c r="H3" s="130"/>
      <c r="I3" s="130" t="s">
        <v>100</v>
      </c>
      <c r="J3" s="130"/>
      <c r="K3" s="130"/>
      <c r="L3" s="130" t="s">
        <v>101</v>
      </c>
      <c r="M3" s="130"/>
      <c r="N3" s="127"/>
      <c r="O3" s="148" t="s">
        <v>0</v>
      </c>
      <c r="P3" s="148" t="s">
        <v>1</v>
      </c>
      <c r="Q3" s="148" t="s">
        <v>2</v>
      </c>
      <c r="R3" s="154" t="s">
        <v>3</v>
      </c>
      <c r="S3" s="151" t="s">
        <v>5</v>
      </c>
    </row>
    <row r="4" spans="1:19" ht="18" customHeight="1">
      <c r="A4" s="201"/>
      <c r="B4" s="204"/>
      <c r="C4" s="11"/>
      <c r="D4" s="131" t="s">
        <v>102</v>
      </c>
      <c r="E4" s="102" t="s">
        <v>103</v>
      </c>
      <c r="F4" s="102" t="s">
        <v>104</v>
      </c>
      <c r="G4" s="102" t="s">
        <v>102</v>
      </c>
      <c r="H4" s="102" t="s">
        <v>103</v>
      </c>
      <c r="I4" s="102" t="s">
        <v>102</v>
      </c>
      <c r="J4" s="102" t="s">
        <v>103</v>
      </c>
      <c r="K4" s="102" t="s">
        <v>104</v>
      </c>
      <c r="L4" s="102" t="s">
        <v>102</v>
      </c>
      <c r="M4" s="102" t="s">
        <v>103</v>
      </c>
      <c r="N4" s="158" t="s">
        <v>104</v>
      </c>
      <c r="O4" s="149"/>
      <c r="P4" s="149"/>
      <c r="Q4" s="149"/>
      <c r="R4" s="155"/>
      <c r="S4" s="152"/>
    </row>
    <row r="5" spans="1:19" ht="18.75" customHeight="1">
      <c r="A5" s="201"/>
      <c r="B5" s="204"/>
      <c r="C5" s="11"/>
      <c r="D5" s="131"/>
      <c r="E5" s="102"/>
      <c r="F5" s="102"/>
      <c r="G5" s="102"/>
      <c r="H5" s="102"/>
      <c r="I5" s="102"/>
      <c r="J5" s="102"/>
      <c r="K5" s="102"/>
      <c r="L5" s="102"/>
      <c r="M5" s="102"/>
      <c r="N5" s="158"/>
      <c r="O5" s="149"/>
      <c r="P5" s="149"/>
      <c r="Q5" s="149"/>
      <c r="R5" s="155"/>
      <c r="S5" s="152"/>
    </row>
    <row r="6" spans="1:19" ht="13.5" thickBot="1">
      <c r="A6" s="202"/>
      <c r="B6" s="205"/>
      <c r="C6" s="11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9"/>
      <c r="O6" s="150"/>
      <c r="P6" s="150"/>
      <c r="Q6" s="150"/>
      <c r="R6" s="132"/>
      <c r="S6" s="153"/>
    </row>
    <row r="7" ht="13.5" thickBot="1"/>
    <row r="8" spans="1:19" ht="12.75">
      <c r="A8" s="13">
        <v>23</v>
      </c>
      <c r="B8" s="113">
        <v>1846</v>
      </c>
      <c r="D8" s="13">
        <v>2</v>
      </c>
      <c r="E8" s="15"/>
      <c r="F8" s="15"/>
      <c r="G8" s="15"/>
      <c r="H8" s="15"/>
      <c r="I8" s="15">
        <v>1</v>
      </c>
      <c r="J8" s="15"/>
      <c r="K8" s="15"/>
      <c r="L8" s="15">
        <f>SUM(D8+G8+I8)</f>
        <v>3</v>
      </c>
      <c r="M8" s="15">
        <f>SUM(E8+H8+J8)</f>
        <v>0</v>
      </c>
      <c r="N8" s="14">
        <f>SUM(F8+K8)</f>
        <v>0</v>
      </c>
      <c r="O8" s="2" t="s">
        <v>6</v>
      </c>
      <c r="P8" s="2" t="s">
        <v>23</v>
      </c>
      <c r="Q8" s="2">
        <v>26</v>
      </c>
      <c r="R8" s="2">
        <v>27</v>
      </c>
      <c r="S8" s="3" t="s">
        <v>105</v>
      </c>
    </row>
    <row r="9" spans="1:19" ht="12.75">
      <c r="A9" s="16">
        <v>24</v>
      </c>
      <c r="B9" s="100" t="s">
        <v>106</v>
      </c>
      <c r="D9" s="16">
        <v>4</v>
      </c>
      <c r="E9" s="18"/>
      <c r="F9" s="18"/>
      <c r="G9" s="18">
        <v>1</v>
      </c>
      <c r="H9" s="18"/>
      <c r="I9" s="18">
        <v>8</v>
      </c>
      <c r="J9" s="18"/>
      <c r="K9" s="18"/>
      <c r="L9" s="18">
        <f aca="true" t="shared" si="0" ref="L9:L44">SUM(D9+G9+I9)</f>
        <v>13</v>
      </c>
      <c r="M9" s="18">
        <f aca="true" t="shared" si="1" ref="M9:M44">SUM(E9+H9+J9)</f>
        <v>0</v>
      </c>
      <c r="N9" s="17">
        <f aca="true" t="shared" si="2" ref="N9:N44">SUM(F9+K9)</f>
        <v>0</v>
      </c>
      <c r="O9" s="5" t="s">
        <v>6</v>
      </c>
      <c r="P9" s="5" t="s">
        <v>23</v>
      </c>
      <c r="Q9" s="5">
        <v>26</v>
      </c>
      <c r="R9" s="5">
        <v>27</v>
      </c>
      <c r="S9" s="6" t="s">
        <v>105</v>
      </c>
    </row>
    <row r="10" spans="1:19" ht="12.75">
      <c r="A10" s="16">
        <v>25</v>
      </c>
      <c r="B10" s="100">
        <v>1844</v>
      </c>
      <c r="D10" s="16">
        <v>13</v>
      </c>
      <c r="E10" s="18"/>
      <c r="F10" s="18"/>
      <c r="G10" s="18"/>
      <c r="H10" s="18"/>
      <c r="I10" s="18">
        <v>6</v>
      </c>
      <c r="J10" s="18"/>
      <c r="K10" s="18"/>
      <c r="L10" s="18">
        <f t="shared" si="0"/>
        <v>19</v>
      </c>
      <c r="M10" s="18">
        <f t="shared" si="1"/>
        <v>0</v>
      </c>
      <c r="N10" s="17">
        <f t="shared" si="2"/>
        <v>0</v>
      </c>
      <c r="O10" s="5" t="s">
        <v>6</v>
      </c>
      <c r="P10" s="5" t="s">
        <v>23</v>
      </c>
      <c r="Q10" s="5">
        <v>26</v>
      </c>
      <c r="R10" s="5">
        <v>27</v>
      </c>
      <c r="S10" s="6" t="s">
        <v>105</v>
      </c>
    </row>
    <row r="11" spans="1:19" ht="12.75">
      <c r="A11" s="16">
        <v>26</v>
      </c>
      <c r="B11" s="100" t="s">
        <v>107</v>
      </c>
      <c r="D11" s="16">
        <v>9</v>
      </c>
      <c r="E11" s="18"/>
      <c r="F11" s="18"/>
      <c r="G11" s="18">
        <v>2</v>
      </c>
      <c r="H11" s="18"/>
      <c r="I11" s="18">
        <v>8</v>
      </c>
      <c r="J11" s="18"/>
      <c r="K11" s="18"/>
      <c r="L11" s="18">
        <f t="shared" si="0"/>
        <v>19</v>
      </c>
      <c r="M11" s="18">
        <f t="shared" si="1"/>
        <v>0</v>
      </c>
      <c r="N11" s="17">
        <f t="shared" si="2"/>
        <v>0</v>
      </c>
      <c r="O11" s="5" t="s">
        <v>6</v>
      </c>
      <c r="P11" s="5" t="s">
        <v>23</v>
      </c>
      <c r="Q11" s="5">
        <v>26</v>
      </c>
      <c r="R11" s="5">
        <v>27</v>
      </c>
      <c r="S11" s="6" t="s">
        <v>105</v>
      </c>
    </row>
    <row r="12" spans="1:19" ht="12.75">
      <c r="A12" s="16">
        <v>27</v>
      </c>
      <c r="B12" s="100" t="s">
        <v>108</v>
      </c>
      <c r="D12" s="16">
        <v>9</v>
      </c>
      <c r="E12" s="18"/>
      <c r="F12" s="18"/>
      <c r="G12" s="18">
        <v>7</v>
      </c>
      <c r="H12" s="18"/>
      <c r="I12" s="18">
        <v>12</v>
      </c>
      <c r="J12" s="18"/>
      <c r="K12" s="18">
        <v>1</v>
      </c>
      <c r="L12" s="18">
        <f t="shared" si="0"/>
        <v>28</v>
      </c>
      <c r="M12" s="18">
        <f t="shared" si="1"/>
        <v>0</v>
      </c>
      <c r="N12" s="17">
        <f t="shared" si="2"/>
        <v>1</v>
      </c>
      <c r="O12" s="5" t="s">
        <v>6</v>
      </c>
      <c r="P12" s="5" t="s">
        <v>23</v>
      </c>
      <c r="Q12" s="5">
        <v>26</v>
      </c>
      <c r="R12" s="5">
        <v>27</v>
      </c>
      <c r="S12" s="6" t="s">
        <v>105</v>
      </c>
    </row>
    <row r="13" spans="1:19" ht="12.75">
      <c r="A13" s="16">
        <v>28</v>
      </c>
      <c r="B13" s="100" t="s">
        <v>109</v>
      </c>
      <c r="D13" s="16">
        <v>8</v>
      </c>
      <c r="E13" s="18"/>
      <c r="F13" s="18"/>
      <c r="G13" s="18">
        <v>4</v>
      </c>
      <c r="H13" s="18"/>
      <c r="I13" s="18">
        <v>6</v>
      </c>
      <c r="J13" s="18"/>
      <c r="K13" s="18"/>
      <c r="L13" s="18">
        <f t="shared" si="0"/>
        <v>18</v>
      </c>
      <c r="M13" s="18">
        <f t="shared" si="1"/>
        <v>0</v>
      </c>
      <c r="N13" s="17">
        <f t="shared" si="2"/>
        <v>0</v>
      </c>
      <c r="O13" s="5" t="s">
        <v>6</v>
      </c>
      <c r="P13" s="5" t="s">
        <v>23</v>
      </c>
      <c r="Q13" s="5">
        <v>26</v>
      </c>
      <c r="R13" s="5">
        <v>27</v>
      </c>
      <c r="S13" s="6" t="s">
        <v>105</v>
      </c>
    </row>
    <row r="14" spans="1:19" ht="12.75">
      <c r="A14" s="16">
        <v>29</v>
      </c>
      <c r="B14" s="100" t="s">
        <v>110</v>
      </c>
      <c r="D14" s="16">
        <v>9</v>
      </c>
      <c r="E14" s="18"/>
      <c r="F14" s="18"/>
      <c r="G14" s="18">
        <v>7</v>
      </c>
      <c r="H14" s="18"/>
      <c r="I14" s="18">
        <v>6</v>
      </c>
      <c r="J14" s="18">
        <v>1</v>
      </c>
      <c r="K14" s="18"/>
      <c r="L14" s="18">
        <f t="shared" si="0"/>
        <v>22</v>
      </c>
      <c r="M14" s="18">
        <f t="shared" si="1"/>
        <v>1</v>
      </c>
      <c r="N14" s="17">
        <f t="shared" si="2"/>
        <v>0</v>
      </c>
      <c r="O14" s="5" t="s">
        <v>6</v>
      </c>
      <c r="P14" s="5" t="s">
        <v>23</v>
      </c>
      <c r="Q14" s="5">
        <v>26</v>
      </c>
      <c r="R14" s="5">
        <v>27</v>
      </c>
      <c r="S14" s="6" t="s">
        <v>105</v>
      </c>
    </row>
    <row r="15" spans="1:19" ht="12.75">
      <c r="A15" s="16">
        <v>30</v>
      </c>
      <c r="B15" s="100">
        <v>1838</v>
      </c>
      <c r="D15" s="16">
        <v>10</v>
      </c>
      <c r="E15" s="18"/>
      <c r="F15" s="18"/>
      <c r="G15" s="18">
        <v>3</v>
      </c>
      <c r="H15" s="18"/>
      <c r="I15" s="18">
        <v>5</v>
      </c>
      <c r="J15" s="18">
        <v>2</v>
      </c>
      <c r="K15" s="18"/>
      <c r="L15" s="18">
        <f t="shared" si="0"/>
        <v>18</v>
      </c>
      <c r="M15" s="18">
        <f t="shared" si="1"/>
        <v>2</v>
      </c>
      <c r="N15" s="17">
        <f t="shared" si="2"/>
        <v>0</v>
      </c>
      <c r="O15" s="5" t="s">
        <v>6</v>
      </c>
      <c r="P15" s="5" t="s">
        <v>23</v>
      </c>
      <c r="Q15" s="5">
        <v>26</v>
      </c>
      <c r="R15" s="5">
        <v>27</v>
      </c>
      <c r="S15" s="6" t="s">
        <v>105</v>
      </c>
    </row>
    <row r="16" spans="1:19" ht="12.75">
      <c r="A16" s="16">
        <v>31</v>
      </c>
      <c r="B16" s="100" t="s">
        <v>111</v>
      </c>
      <c r="D16" s="16">
        <v>11</v>
      </c>
      <c r="E16" s="18"/>
      <c r="F16" s="18"/>
      <c r="G16" s="18">
        <v>4</v>
      </c>
      <c r="H16" s="18">
        <v>1</v>
      </c>
      <c r="I16" s="18">
        <v>1</v>
      </c>
      <c r="J16" s="18">
        <v>2</v>
      </c>
      <c r="K16" s="18"/>
      <c r="L16" s="18">
        <f t="shared" si="0"/>
        <v>16</v>
      </c>
      <c r="M16" s="18">
        <f t="shared" si="1"/>
        <v>3</v>
      </c>
      <c r="N16" s="17">
        <f t="shared" si="2"/>
        <v>0</v>
      </c>
      <c r="O16" s="5" t="s">
        <v>6</v>
      </c>
      <c r="P16" s="5" t="s">
        <v>23</v>
      </c>
      <c r="Q16" s="5">
        <v>26</v>
      </c>
      <c r="R16" s="5">
        <v>27</v>
      </c>
      <c r="S16" s="6" t="s">
        <v>105</v>
      </c>
    </row>
    <row r="17" spans="1:19" ht="12.75">
      <c r="A17" s="16">
        <v>32</v>
      </c>
      <c r="B17" s="100" t="s">
        <v>112</v>
      </c>
      <c r="D17" s="16">
        <v>6</v>
      </c>
      <c r="E17" s="18"/>
      <c r="F17" s="18"/>
      <c r="G17" s="18">
        <v>2</v>
      </c>
      <c r="H17" s="18"/>
      <c r="I17" s="18">
        <v>6</v>
      </c>
      <c r="J17" s="18">
        <v>2</v>
      </c>
      <c r="K17" s="18"/>
      <c r="L17" s="18">
        <f t="shared" si="0"/>
        <v>14</v>
      </c>
      <c r="M17" s="18">
        <f t="shared" si="1"/>
        <v>2</v>
      </c>
      <c r="N17" s="17">
        <f t="shared" si="2"/>
        <v>0</v>
      </c>
      <c r="O17" s="5" t="s">
        <v>6</v>
      </c>
      <c r="P17" s="5" t="s">
        <v>23</v>
      </c>
      <c r="Q17" s="5">
        <v>26</v>
      </c>
      <c r="R17" s="5">
        <v>27</v>
      </c>
      <c r="S17" s="6" t="s">
        <v>105</v>
      </c>
    </row>
    <row r="18" spans="1:19" ht="12.75">
      <c r="A18" s="16">
        <v>33</v>
      </c>
      <c r="B18" s="100" t="s">
        <v>113</v>
      </c>
      <c r="D18" s="16">
        <v>8</v>
      </c>
      <c r="E18" s="18">
        <v>3</v>
      </c>
      <c r="F18" s="18"/>
      <c r="G18" s="18">
        <v>1</v>
      </c>
      <c r="H18" s="18"/>
      <c r="I18" s="18">
        <v>2</v>
      </c>
      <c r="J18" s="18">
        <v>2</v>
      </c>
      <c r="K18" s="18"/>
      <c r="L18" s="18">
        <f t="shared" si="0"/>
        <v>11</v>
      </c>
      <c r="M18" s="18">
        <f t="shared" si="1"/>
        <v>5</v>
      </c>
      <c r="N18" s="17">
        <f t="shared" si="2"/>
        <v>0</v>
      </c>
      <c r="O18" s="5" t="s">
        <v>6</v>
      </c>
      <c r="P18" s="5" t="s">
        <v>23</v>
      </c>
      <c r="Q18" s="5">
        <v>26</v>
      </c>
      <c r="R18" s="5">
        <v>27</v>
      </c>
      <c r="S18" s="6" t="s">
        <v>105</v>
      </c>
    </row>
    <row r="19" spans="1:19" ht="12.75">
      <c r="A19" s="16">
        <v>34</v>
      </c>
      <c r="B19" s="100">
        <v>1834</v>
      </c>
      <c r="D19" s="16">
        <v>2</v>
      </c>
      <c r="E19" s="18">
        <v>1</v>
      </c>
      <c r="F19" s="18"/>
      <c r="G19" s="18">
        <v>1</v>
      </c>
      <c r="H19" s="18"/>
      <c r="I19" s="18">
        <v>1</v>
      </c>
      <c r="J19" s="18">
        <v>2</v>
      </c>
      <c r="K19" s="18"/>
      <c r="L19" s="18">
        <f t="shared" si="0"/>
        <v>4</v>
      </c>
      <c r="M19" s="18">
        <f t="shared" si="1"/>
        <v>3</v>
      </c>
      <c r="N19" s="17">
        <f t="shared" si="2"/>
        <v>0</v>
      </c>
      <c r="O19" s="5" t="s">
        <v>6</v>
      </c>
      <c r="P19" s="5" t="s">
        <v>23</v>
      </c>
      <c r="Q19" s="5">
        <v>26</v>
      </c>
      <c r="R19" s="5">
        <v>27</v>
      </c>
      <c r="S19" s="6" t="s">
        <v>105</v>
      </c>
    </row>
    <row r="20" spans="1:19" ht="12.75">
      <c r="A20" s="16">
        <v>35</v>
      </c>
      <c r="B20" s="100">
        <v>1833</v>
      </c>
      <c r="D20" s="16">
        <v>2</v>
      </c>
      <c r="E20" s="18">
        <v>2</v>
      </c>
      <c r="F20" s="18"/>
      <c r="G20" s="18"/>
      <c r="H20" s="18"/>
      <c r="I20" s="18">
        <v>1</v>
      </c>
      <c r="J20" s="18"/>
      <c r="K20" s="18"/>
      <c r="L20" s="18">
        <f t="shared" si="0"/>
        <v>3</v>
      </c>
      <c r="M20" s="18">
        <f t="shared" si="1"/>
        <v>2</v>
      </c>
      <c r="N20" s="17">
        <f t="shared" si="2"/>
        <v>0</v>
      </c>
      <c r="O20" s="5" t="s">
        <v>6</v>
      </c>
      <c r="P20" s="5" t="s">
        <v>23</v>
      </c>
      <c r="Q20" s="5">
        <v>26</v>
      </c>
      <c r="R20" s="5">
        <v>27</v>
      </c>
      <c r="S20" s="6" t="s">
        <v>105</v>
      </c>
    </row>
    <row r="21" spans="1:19" ht="12.75">
      <c r="A21" s="16">
        <v>36</v>
      </c>
      <c r="B21" s="100">
        <v>1832</v>
      </c>
      <c r="D21" s="16">
        <v>4</v>
      </c>
      <c r="E21" s="18">
        <v>5</v>
      </c>
      <c r="F21" s="18"/>
      <c r="G21" s="18"/>
      <c r="H21" s="18">
        <v>1</v>
      </c>
      <c r="I21" s="18">
        <v>1</v>
      </c>
      <c r="J21" s="18">
        <v>3</v>
      </c>
      <c r="K21" s="18"/>
      <c r="L21" s="18">
        <f t="shared" si="0"/>
        <v>5</v>
      </c>
      <c r="M21" s="18">
        <f t="shared" si="1"/>
        <v>9</v>
      </c>
      <c r="N21" s="17">
        <f t="shared" si="2"/>
        <v>0</v>
      </c>
      <c r="O21" s="5" t="s">
        <v>6</v>
      </c>
      <c r="P21" s="5" t="s">
        <v>23</v>
      </c>
      <c r="Q21" s="5">
        <v>26</v>
      </c>
      <c r="R21" s="5">
        <v>27</v>
      </c>
      <c r="S21" s="6" t="s">
        <v>105</v>
      </c>
    </row>
    <row r="22" spans="1:19" ht="12.75">
      <c r="A22" s="16">
        <v>37</v>
      </c>
      <c r="B22" s="100" t="s">
        <v>114</v>
      </c>
      <c r="D22" s="16">
        <v>4</v>
      </c>
      <c r="E22" s="18">
        <v>2</v>
      </c>
      <c r="F22" s="18"/>
      <c r="G22" s="18"/>
      <c r="H22" s="18"/>
      <c r="I22" s="18">
        <v>1</v>
      </c>
      <c r="J22" s="18">
        <v>1</v>
      </c>
      <c r="K22" s="18"/>
      <c r="L22" s="18">
        <f t="shared" si="0"/>
        <v>5</v>
      </c>
      <c r="M22" s="18">
        <f t="shared" si="1"/>
        <v>3</v>
      </c>
      <c r="N22" s="17">
        <f t="shared" si="2"/>
        <v>0</v>
      </c>
      <c r="O22" s="5" t="s">
        <v>6</v>
      </c>
      <c r="P22" s="5" t="s">
        <v>23</v>
      </c>
      <c r="Q22" s="5">
        <v>26</v>
      </c>
      <c r="R22" s="5">
        <v>27</v>
      </c>
      <c r="S22" s="6" t="s">
        <v>105</v>
      </c>
    </row>
    <row r="23" spans="1:19" ht="12.75">
      <c r="A23" s="16">
        <v>38</v>
      </c>
      <c r="B23" s="100">
        <v>1830</v>
      </c>
      <c r="D23" s="16">
        <v>1</v>
      </c>
      <c r="E23" s="18">
        <v>3</v>
      </c>
      <c r="F23" s="18"/>
      <c r="G23" s="18"/>
      <c r="H23" s="18">
        <v>1</v>
      </c>
      <c r="I23" s="18"/>
      <c r="J23" s="18"/>
      <c r="K23" s="18"/>
      <c r="L23" s="18">
        <f t="shared" si="0"/>
        <v>1</v>
      </c>
      <c r="M23" s="18">
        <f t="shared" si="1"/>
        <v>4</v>
      </c>
      <c r="N23" s="17">
        <f t="shared" si="2"/>
        <v>0</v>
      </c>
      <c r="O23" s="5" t="s">
        <v>6</v>
      </c>
      <c r="P23" s="5" t="s">
        <v>23</v>
      </c>
      <c r="Q23" s="5">
        <v>26</v>
      </c>
      <c r="R23" s="5">
        <v>27</v>
      </c>
      <c r="S23" s="6" t="s">
        <v>105</v>
      </c>
    </row>
    <row r="24" spans="1:19" ht="12.75">
      <c r="A24" s="16">
        <v>39</v>
      </c>
      <c r="B24" s="100" t="s">
        <v>115</v>
      </c>
      <c r="D24" s="16">
        <v>2</v>
      </c>
      <c r="E24" s="18">
        <v>3</v>
      </c>
      <c r="F24" s="18"/>
      <c r="G24" s="18"/>
      <c r="H24" s="18">
        <v>1</v>
      </c>
      <c r="I24" s="18"/>
      <c r="J24" s="18">
        <v>2</v>
      </c>
      <c r="K24" s="18">
        <v>1</v>
      </c>
      <c r="L24" s="18">
        <f t="shared" si="0"/>
        <v>2</v>
      </c>
      <c r="M24" s="18">
        <f t="shared" si="1"/>
        <v>6</v>
      </c>
      <c r="N24" s="17">
        <f t="shared" si="2"/>
        <v>1</v>
      </c>
      <c r="O24" s="5" t="s">
        <v>6</v>
      </c>
      <c r="P24" s="5" t="s">
        <v>23</v>
      </c>
      <c r="Q24" s="5">
        <v>26</v>
      </c>
      <c r="R24" s="5">
        <v>27</v>
      </c>
      <c r="S24" s="6" t="s">
        <v>105</v>
      </c>
    </row>
    <row r="25" spans="1:19" ht="12.75">
      <c r="A25" s="16">
        <v>40</v>
      </c>
      <c r="B25" s="100">
        <v>1828</v>
      </c>
      <c r="D25" s="16">
        <v>2</v>
      </c>
      <c r="E25" s="18">
        <v>2</v>
      </c>
      <c r="F25" s="18"/>
      <c r="G25" s="18">
        <v>1</v>
      </c>
      <c r="H25" s="18">
        <v>1</v>
      </c>
      <c r="I25" s="18">
        <v>2</v>
      </c>
      <c r="J25" s="18">
        <v>1</v>
      </c>
      <c r="K25" s="18"/>
      <c r="L25" s="18">
        <f t="shared" si="0"/>
        <v>5</v>
      </c>
      <c r="M25" s="18">
        <f t="shared" si="1"/>
        <v>4</v>
      </c>
      <c r="N25" s="17">
        <f t="shared" si="2"/>
        <v>0</v>
      </c>
      <c r="O25" s="5" t="s">
        <v>6</v>
      </c>
      <c r="P25" s="5" t="s">
        <v>23</v>
      </c>
      <c r="Q25" s="5">
        <v>26</v>
      </c>
      <c r="R25" s="5">
        <v>27</v>
      </c>
      <c r="S25" s="6" t="s">
        <v>105</v>
      </c>
    </row>
    <row r="26" spans="1:19" ht="12.75">
      <c r="A26" s="16">
        <v>41</v>
      </c>
      <c r="B26" s="80">
        <v>1827</v>
      </c>
      <c r="D26" s="16"/>
      <c r="E26" s="18">
        <v>3</v>
      </c>
      <c r="F26" s="18"/>
      <c r="G26" s="18"/>
      <c r="H26" s="18">
        <v>1</v>
      </c>
      <c r="I26" s="18"/>
      <c r="J26" s="18">
        <v>2</v>
      </c>
      <c r="K26" s="18"/>
      <c r="L26" s="18">
        <f t="shared" si="0"/>
        <v>0</v>
      </c>
      <c r="M26" s="18">
        <f t="shared" si="1"/>
        <v>6</v>
      </c>
      <c r="N26" s="17">
        <f t="shared" si="2"/>
        <v>0</v>
      </c>
      <c r="O26" s="5" t="s">
        <v>6</v>
      </c>
      <c r="P26" s="5" t="s">
        <v>23</v>
      </c>
      <c r="Q26" s="5">
        <v>26</v>
      </c>
      <c r="R26" s="5">
        <v>27</v>
      </c>
      <c r="S26" s="6" t="s">
        <v>105</v>
      </c>
    </row>
    <row r="27" spans="1:19" ht="12.75">
      <c r="A27" s="16">
        <v>42</v>
      </c>
      <c r="B27" s="100" t="s">
        <v>116</v>
      </c>
      <c r="D27" s="16">
        <v>1</v>
      </c>
      <c r="E27" s="18">
        <v>2</v>
      </c>
      <c r="F27" s="18"/>
      <c r="G27" s="18">
        <v>1</v>
      </c>
      <c r="H27" s="18">
        <v>2</v>
      </c>
      <c r="I27" s="18"/>
      <c r="J27" s="18">
        <v>1</v>
      </c>
      <c r="K27" s="18"/>
      <c r="L27" s="18">
        <f t="shared" si="0"/>
        <v>2</v>
      </c>
      <c r="M27" s="18">
        <f t="shared" si="1"/>
        <v>5</v>
      </c>
      <c r="N27" s="17">
        <f t="shared" si="2"/>
        <v>0</v>
      </c>
      <c r="O27" s="5" t="s">
        <v>6</v>
      </c>
      <c r="P27" s="5" t="s">
        <v>23</v>
      </c>
      <c r="Q27" s="5">
        <v>26</v>
      </c>
      <c r="R27" s="5">
        <v>27</v>
      </c>
      <c r="S27" s="6" t="s">
        <v>105</v>
      </c>
    </row>
    <row r="28" spans="1:19" ht="12.75">
      <c r="A28" s="16">
        <v>43</v>
      </c>
      <c r="B28" s="100">
        <v>1825</v>
      </c>
      <c r="D28" s="16"/>
      <c r="E28" s="18">
        <v>5</v>
      </c>
      <c r="F28" s="18"/>
      <c r="G28" s="18"/>
      <c r="H28" s="18"/>
      <c r="I28" s="18"/>
      <c r="J28" s="18"/>
      <c r="K28" s="18"/>
      <c r="L28" s="18">
        <f t="shared" si="0"/>
        <v>0</v>
      </c>
      <c r="M28" s="18">
        <f t="shared" si="1"/>
        <v>5</v>
      </c>
      <c r="N28" s="17">
        <f t="shared" si="2"/>
        <v>0</v>
      </c>
      <c r="O28" s="5" t="s">
        <v>6</v>
      </c>
      <c r="P28" s="5" t="s">
        <v>23</v>
      </c>
      <c r="Q28" s="5">
        <v>26</v>
      </c>
      <c r="R28" s="5">
        <v>27</v>
      </c>
      <c r="S28" s="6" t="s">
        <v>105</v>
      </c>
    </row>
    <row r="29" spans="1:19" ht="12.75">
      <c r="A29" s="16">
        <v>44</v>
      </c>
      <c r="B29" s="100">
        <v>1824</v>
      </c>
      <c r="D29" s="16"/>
      <c r="E29" s="18">
        <v>4</v>
      </c>
      <c r="F29" s="18"/>
      <c r="G29" s="18"/>
      <c r="H29" s="18">
        <v>1</v>
      </c>
      <c r="I29" s="18"/>
      <c r="J29" s="18">
        <v>6</v>
      </c>
      <c r="K29" s="18"/>
      <c r="L29" s="18">
        <f t="shared" si="0"/>
        <v>0</v>
      </c>
      <c r="M29" s="18">
        <f t="shared" si="1"/>
        <v>11</v>
      </c>
      <c r="N29" s="17">
        <f t="shared" si="2"/>
        <v>0</v>
      </c>
      <c r="O29" s="5" t="s">
        <v>6</v>
      </c>
      <c r="P29" s="5" t="s">
        <v>23</v>
      </c>
      <c r="Q29" s="5">
        <v>26</v>
      </c>
      <c r="R29" s="5">
        <v>27</v>
      </c>
      <c r="S29" s="6" t="s">
        <v>105</v>
      </c>
    </row>
    <row r="30" spans="1:19" ht="12.75">
      <c r="A30" s="16">
        <v>45</v>
      </c>
      <c r="B30" s="100">
        <v>1823</v>
      </c>
      <c r="D30" s="16"/>
      <c r="E30" s="18">
        <v>2</v>
      </c>
      <c r="F30" s="18"/>
      <c r="G30" s="18">
        <v>1</v>
      </c>
      <c r="H30" s="18">
        <v>1</v>
      </c>
      <c r="I30" s="18"/>
      <c r="J30" s="18">
        <v>4</v>
      </c>
      <c r="K30" s="18"/>
      <c r="L30" s="18">
        <f t="shared" si="0"/>
        <v>1</v>
      </c>
      <c r="M30" s="18">
        <f t="shared" si="1"/>
        <v>7</v>
      </c>
      <c r="N30" s="17">
        <f t="shared" si="2"/>
        <v>0</v>
      </c>
      <c r="O30" s="5" t="s">
        <v>6</v>
      </c>
      <c r="P30" s="5" t="s">
        <v>23</v>
      </c>
      <c r="Q30" s="5">
        <v>26</v>
      </c>
      <c r="R30" s="5">
        <v>27</v>
      </c>
      <c r="S30" s="6" t="s">
        <v>105</v>
      </c>
    </row>
    <row r="31" spans="1:19" ht="12.75">
      <c r="A31" s="16">
        <v>46</v>
      </c>
      <c r="B31" s="100">
        <v>1822</v>
      </c>
      <c r="D31" s="16"/>
      <c r="E31" s="18">
        <v>1</v>
      </c>
      <c r="F31" s="18"/>
      <c r="G31" s="18"/>
      <c r="H31" s="18">
        <v>1</v>
      </c>
      <c r="I31" s="18">
        <v>1</v>
      </c>
      <c r="J31" s="18">
        <v>2</v>
      </c>
      <c r="K31" s="18"/>
      <c r="L31" s="18">
        <f t="shared" si="0"/>
        <v>1</v>
      </c>
      <c r="M31" s="18">
        <f t="shared" si="1"/>
        <v>4</v>
      </c>
      <c r="N31" s="17">
        <f t="shared" si="2"/>
        <v>0</v>
      </c>
      <c r="O31" s="5" t="s">
        <v>6</v>
      </c>
      <c r="P31" s="5" t="s">
        <v>23</v>
      </c>
      <c r="Q31" s="5">
        <v>26</v>
      </c>
      <c r="R31" s="5">
        <v>27</v>
      </c>
      <c r="S31" s="6" t="s">
        <v>105</v>
      </c>
    </row>
    <row r="32" spans="1:19" ht="12.75">
      <c r="A32" s="16">
        <v>47</v>
      </c>
      <c r="B32" s="100">
        <v>1821</v>
      </c>
      <c r="D32" s="16">
        <v>1</v>
      </c>
      <c r="E32" s="18">
        <v>2</v>
      </c>
      <c r="F32" s="18"/>
      <c r="G32" s="18"/>
      <c r="H32" s="18"/>
      <c r="I32" s="18">
        <v>1</v>
      </c>
      <c r="J32" s="18">
        <v>1</v>
      </c>
      <c r="K32" s="18"/>
      <c r="L32" s="18">
        <f t="shared" si="0"/>
        <v>2</v>
      </c>
      <c r="M32" s="18">
        <f t="shared" si="1"/>
        <v>3</v>
      </c>
      <c r="N32" s="17">
        <f t="shared" si="2"/>
        <v>0</v>
      </c>
      <c r="O32" s="5" t="s">
        <v>6</v>
      </c>
      <c r="P32" s="5" t="s">
        <v>23</v>
      </c>
      <c r="Q32" s="5">
        <v>26</v>
      </c>
      <c r="R32" s="5">
        <v>27</v>
      </c>
      <c r="S32" s="6" t="s">
        <v>105</v>
      </c>
    </row>
    <row r="33" spans="1:19" ht="12.75">
      <c r="A33" s="16">
        <v>48</v>
      </c>
      <c r="B33" s="100" t="s">
        <v>117</v>
      </c>
      <c r="D33" s="16"/>
      <c r="E33" s="18">
        <v>5</v>
      </c>
      <c r="F33" s="18"/>
      <c r="G33" s="18"/>
      <c r="H33" s="18">
        <v>1</v>
      </c>
      <c r="I33" s="18">
        <v>1</v>
      </c>
      <c r="J33" s="18">
        <v>2</v>
      </c>
      <c r="K33" s="18"/>
      <c r="L33" s="18">
        <f t="shared" si="0"/>
        <v>1</v>
      </c>
      <c r="M33" s="18">
        <f t="shared" si="1"/>
        <v>8</v>
      </c>
      <c r="N33" s="17">
        <f t="shared" si="2"/>
        <v>0</v>
      </c>
      <c r="O33" s="5" t="s">
        <v>6</v>
      </c>
      <c r="P33" s="5" t="s">
        <v>23</v>
      </c>
      <c r="Q33" s="5">
        <v>26</v>
      </c>
      <c r="R33" s="5">
        <v>27</v>
      </c>
      <c r="S33" s="6" t="s">
        <v>105</v>
      </c>
    </row>
    <row r="34" spans="1:19" ht="12.75">
      <c r="A34" s="16">
        <v>49</v>
      </c>
      <c r="B34" s="100" t="s">
        <v>118</v>
      </c>
      <c r="D34" s="16">
        <v>1</v>
      </c>
      <c r="E34" s="18">
        <v>4</v>
      </c>
      <c r="F34" s="18"/>
      <c r="G34" s="18"/>
      <c r="H34" s="18">
        <v>1</v>
      </c>
      <c r="I34" s="18"/>
      <c r="J34" s="18"/>
      <c r="K34" s="18"/>
      <c r="L34" s="18">
        <f t="shared" si="0"/>
        <v>1</v>
      </c>
      <c r="M34" s="18">
        <f t="shared" si="1"/>
        <v>5</v>
      </c>
      <c r="N34" s="17">
        <f t="shared" si="2"/>
        <v>0</v>
      </c>
      <c r="O34" s="5" t="s">
        <v>6</v>
      </c>
      <c r="P34" s="5" t="s">
        <v>23</v>
      </c>
      <c r="Q34" s="5">
        <v>26</v>
      </c>
      <c r="R34" s="5">
        <v>27</v>
      </c>
      <c r="S34" s="6" t="s">
        <v>105</v>
      </c>
    </row>
    <row r="35" spans="1:19" ht="12.75">
      <c r="A35" s="16">
        <v>50</v>
      </c>
      <c r="B35" s="100">
        <v>1818</v>
      </c>
      <c r="D35" s="16"/>
      <c r="E35" s="18">
        <v>1</v>
      </c>
      <c r="F35" s="18"/>
      <c r="G35" s="18"/>
      <c r="H35" s="18">
        <v>2</v>
      </c>
      <c r="I35" s="18"/>
      <c r="J35" s="18">
        <v>3</v>
      </c>
      <c r="K35" s="18">
        <v>1</v>
      </c>
      <c r="L35" s="18">
        <f t="shared" si="0"/>
        <v>0</v>
      </c>
      <c r="M35" s="18">
        <f t="shared" si="1"/>
        <v>6</v>
      </c>
      <c r="N35" s="17">
        <f t="shared" si="2"/>
        <v>1</v>
      </c>
      <c r="O35" s="5" t="s">
        <v>6</v>
      </c>
      <c r="P35" s="5" t="s">
        <v>23</v>
      </c>
      <c r="Q35" s="5">
        <v>26</v>
      </c>
      <c r="R35" s="5">
        <v>27</v>
      </c>
      <c r="S35" s="6" t="s">
        <v>105</v>
      </c>
    </row>
    <row r="36" spans="1:19" ht="12.75">
      <c r="A36" s="16">
        <v>51</v>
      </c>
      <c r="B36" s="100">
        <v>1817</v>
      </c>
      <c r="D36" s="16">
        <v>1</v>
      </c>
      <c r="E36" s="18">
        <v>1</v>
      </c>
      <c r="F36" s="18"/>
      <c r="G36" s="18"/>
      <c r="H36" s="18"/>
      <c r="I36" s="18"/>
      <c r="J36" s="18">
        <v>1</v>
      </c>
      <c r="K36" s="18"/>
      <c r="L36" s="18">
        <f t="shared" si="0"/>
        <v>1</v>
      </c>
      <c r="M36" s="18">
        <f t="shared" si="1"/>
        <v>2</v>
      </c>
      <c r="N36" s="17">
        <f t="shared" si="2"/>
        <v>0</v>
      </c>
      <c r="O36" s="5" t="s">
        <v>6</v>
      </c>
      <c r="P36" s="5" t="s">
        <v>23</v>
      </c>
      <c r="Q36" s="5">
        <v>26</v>
      </c>
      <c r="R36" s="5">
        <v>27</v>
      </c>
      <c r="S36" s="6" t="s">
        <v>105</v>
      </c>
    </row>
    <row r="37" spans="1:19" ht="12.75">
      <c r="A37" s="16">
        <v>52</v>
      </c>
      <c r="B37" s="100">
        <v>1816</v>
      </c>
      <c r="D37" s="16"/>
      <c r="E37" s="18">
        <v>1</v>
      </c>
      <c r="F37" s="18"/>
      <c r="G37" s="18"/>
      <c r="H37" s="18"/>
      <c r="I37" s="18"/>
      <c r="J37" s="18"/>
      <c r="K37" s="18"/>
      <c r="L37" s="18">
        <f t="shared" si="0"/>
        <v>0</v>
      </c>
      <c r="M37" s="18">
        <f t="shared" si="1"/>
        <v>1</v>
      </c>
      <c r="N37" s="17">
        <f t="shared" si="2"/>
        <v>0</v>
      </c>
      <c r="O37" s="5" t="s">
        <v>6</v>
      </c>
      <c r="P37" s="5" t="s">
        <v>23</v>
      </c>
      <c r="Q37" s="5">
        <v>26</v>
      </c>
      <c r="R37" s="5">
        <v>27</v>
      </c>
      <c r="S37" s="6" t="s">
        <v>105</v>
      </c>
    </row>
    <row r="38" spans="1:19" ht="12.75">
      <c r="A38" s="16">
        <v>53</v>
      </c>
      <c r="B38" s="100">
        <v>1815</v>
      </c>
      <c r="D38" s="16"/>
      <c r="E38" s="18">
        <v>1</v>
      </c>
      <c r="F38" s="18"/>
      <c r="G38" s="18"/>
      <c r="H38" s="18">
        <v>1</v>
      </c>
      <c r="I38" s="18"/>
      <c r="J38" s="18"/>
      <c r="K38" s="18"/>
      <c r="L38" s="18">
        <f t="shared" si="0"/>
        <v>0</v>
      </c>
      <c r="M38" s="18">
        <f t="shared" si="1"/>
        <v>2</v>
      </c>
      <c r="N38" s="17">
        <f t="shared" si="2"/>
        <v>0</v>
      </c>
      <c r="O38" s="5" t="s">
        <v>6</v>
      </c>
      <c r="P38" s="5" t="s">
        <v>23</v>
      </c>
      <c r="Q38" s="5">
        <v>26</v>
      </c>
      <c r="R38" s="5">
        <v>27</v>
      </c>
      <c r="S38" s="6" t="s">
        <v>105</v>
      </c>
    </row>
    <row r="39" spans="1:19" ht="12.75">
      <c r="A39" s="16">
        <v>54</v>
      </c>
      <c r="B39" s="100">
        <v>1814</v>
      </c>
      <c r="D39" s="16"/>
      <c r="E39" s="10">
        <v>1</v>
      </c>
      <c r="F39" s="18"/>
      <c r="G39" s="18"/>
      <c r="H39" s="18">
        <v>2</v>
      </c>
      <c r="I39" s="18"/>
      <c r="J39" s="18"/>
      <c r="K39" s="18"/>
      <c r="L39" s="18">
        <f t="shared" si="0"/>
        <v>0</v>
      </c>
      <c r="M39" s="18">
        <f t="shared" si="1"/>
        <v>3</v>
      </c>
      <c r="N39" s="17">
        <f t="shared" si="2"/>
        <v>0</v>
      </c>
      <c r="O39" s="5" t="s">
        <v>6</v>
      </c>
      <c r="P39" s="5" t="s">
        <v>23</v>
      </c>
      <c r="Q39" s="5">
        <v>26</v>
      </c>
      <c r="R39" s="5">
        <v>27</v>
      </c>
      <c r="S39" s="6" t="s">
        <v>105</v>
      </c>
    </row>
    <row r="40" spans="1:19" ht="12.75">
      <c r="A40" s="16">
        <v>55</v>
      </c>
      <c r="B40" s="100">
        <v>1813</v>
      </c>
      <c r="D40" s="16"/>
      <c r="E40" s="18"/>
      <c r="F40" s="18"/>
      <c r="G40" s="18"/>
      <c r="H40" s="18"/>
      <c r="I40" s="18"/>
      <c r="J40" s="18"/>
      <c r="K40" s="18"/>
      <c r="L40" s="18">
        <f t="shared" si="0"/>
        <v>0</v>
      </c>
      <c r="M40" s="18">
        <f t="shared" si="1"/>
        <v>0</v>
      </c>
      <c r="N40" s="17">
        <f t="shared" si="2"/>
        <v>0</v>
      </c>
      <c r="O40" s="5" t="s">
        <v>6</v>
      </c>
      <c r="P40" s="5" t="s">
        <v>23</v>
      </c>
      <c r="Q40" s="5">
        <v>26</v>
      </c>
      <c r="R40" s="5">
        <v>27</v>
      </c>
      <c r="S40" s="6" t="s">
        <v>105</v>
      </c>
    </row>
    <row r="41" spans="1:19" ht="12.75">
      <c r="A41" s="16">
        <v>56</v>
      </c>
      <c r="B41" s="100">
        <v>1812</v>
      </c>
      <c r="D41" s="16"/>
      <c r="E41" s="18">
        <v>2</v>
      </c>
      <c r="F41" s="18"/>
      <c r="G41" s="18"/>
      <c r="H41" s="18"/>
      <c r="I41" s="18"/>
      <c r="J41" s="18">
        <v>1</v>
      </c>
      <c r="K41" s="18"/>
      <c r="L41" s="18">
        <f t="shared" si="0"/>
        <v>0</v>
      </c>
      <c r="M41" s="18">
        <f t="shared" si="1"/>
        <v>3</v>
      </c>
      <c r="N41" s="17">
        <f t="shared" si="2"/>
        <v>0</v>
      </c>
      <c r="O41" s="5" t="s">
        <v>6</v>
      </c>
      <c r="P41" s="5" t="s">
        <v>23</v>
      </c>
      <c r="Q41" s="5">
        <v>26</v>
      </c>
      <c r="R41" s="5">
        <v>27</v>
      </c>
      <c r="S41" s="6" t="s">
        <v>105</v>
      </c>
    </row>
    <row r="42" spans="1:19" ht="12.75">
      <c r="A42" s="16">
        <v>57</v>
      </c>
      <c r="B42" s="100">
        <v>1811</v>
      </c>
      <c r="D42" s="16"/>
      <c r="E42" s="18"/>
      <c r="F42" s="18"/>
      <c r="G42" s="18"/>
      <c r="H42" s="18"/>
      <c r="I42" s="18"/>
      <c r="J42" s="18"/>
      <c r="K42" s="18"/>
      <c r="L42" s="18">
        <f t="shared" si="0"/>
        <v>0</v>
      </c>
      <c r="M42" s="18">
        <f t="shared" si="1"/>
        <v>0</v>
      </c>
      <c r="N42" s="17">
        <f t="shared" si="2"/>
        <v>0</v>
      </c>
      <c r="O42" s="5" t="s">
        <v>6</v>
      </c>
      <c r="P42" s="5" t="s">
        <v>23</v>
      </c>
      <c r="Q42" s="5">
        <v>26</v>
      </c>
      <c r="R42" s="5">
        <v>27</v>
      </c>
      <c r="S42" s="6" t="s">
        <v>105</v>
      </c>
    </row>
    <row r="43" spans="1:19" ht="12.75">
      <c r="A43" s="16">
        <v>58</v>
      </c>
      <c r="B43" s="100">
        <v>1810</v>
      </c>
      <c r="D43" s="16"/>
      <c r="E43" s="18">
        <v>1</v>
      </c>
      <c r="F43" s="18"/>
      <c r="G43" s="18"/>
      <c r="H43" s="18"/>
      <c r="I43" s="18"/>
      <c r="J43" s="18"/>
      <c r="K43" s="18"/>
      <c r="L43" s="18">
        <f t="shared" si="0"/>
        <v>0</v>
      </c>
      <c r="M43" s="18">
        <f t="shared" si="1"/>
        <v>1</v>
      </c>
      <c r="N43" s="17">
        <f t="shared" si="2"/>
        <v>0</v>
      </c>
      <c r="O43" s="5" t="s">
        <v>6</v>
      </c>
      <c r="P43" s="5" t="s">
        <v>23</v>
      </c>
      <c r="Q43" s="5">
        <v>26</v>
      </c>
      <c r="R43" s="5">
        <v>27</v>
      </c>
      <c r="S43" s="6" t="s">
        <v>105</v>
      </c>
    </row>
    <row r="44" spans="1:19" ht="12.75">
      <c r="A44" s="16">
        <v>60</v>
      </c>
      <c r="B44" s="100">
        <v>1808</v>
      </c>
      <c r="D44" s="16"/>
      <c r="E44" s="18"/>
      <c r="F44" s="18">
        <v>1</v>
      </c>
      <c r="G44" s="18"/>
      <c r="H44" s="18"/>
      <c r="I44" s="18"/>
      <c r="J44" s="18"/>
      <c r="K44" s="18"/>
      <c r="L44" s="18">
        <f t="shared" si="0"/>
        <v>0</v>
      </c>
      <c r="M44" s="18">
        <f t="shared" si="1"/>
        <v>0</v>
      </c>
      <c r="N44" s="17">
        <f t="shared" si="2"/>
        <v>1</v>
      </c>
      <c r="O44" s="5" t="s">
        <v>6</v>
      </c>
      <c r="P44" s="5" t="s">
        <v>23</v>
      </c>
      <c r="Q44" s="5">
        <v>26</v>
      </c>
      <c r="R44" s="5">
        <v>27</v>
      </c>
      <c r="S44" s="6" t="s">
        <v>105</v>
      </c>
    </row>
    <row r="45" spans="1:19" s="29" customFormat="1" ht="13.5" thickBot="1">
      <c r="A45" s="19" t="s">
        <v>119</v>
      </c>
      <c r="B45" s="134"/>
      <c r="C45" s="10"/>
      <c r="D45" s="19">
        <f aca="true" t="shared" si="3" ref="D45:N45">SUM(D8:D44)</f>
        <v>110</v>
      </c>
      <c r="E45" s="21">
        <f t="shared" si="3"/>
        <v>57</v>
      </c>
      <c r="F45" s="21">
        <f t="shared" si="3"/>
        <v>1</v>
      </c>
      <c r="G45" s="21">
        <f t="shared" si="3"/>
        <v>35</v>
      </c>
      <c r="H45" s="21">
        <f t="shared" si="3"/>
        <v>18</v>
      </c>
      <c r="I45" s="21">
        <f t="shared" si="3"/>
        <v>70</v>
      </c>
      <c r="J45" s="21">
        <f t="shared" si="3"/>
        <v>41</v>
      </c>
      <c r="K45" s="21">
        <f t="shared" si="3"/>
        <v>3</v>
      </c>
      <c r="L45" s="21">
        <f t="shared" si="3"/>
        <v>215</v>
      </c>
      <c r="M45" s="21">
        <f t="shared" si="3"/>
        <v>116</v>
      </c>
      <c r="N45" s="20">
        <f t="shared" si="3"/>
        <v>4</v>
      </c>
      <c r="O45" s="8" t="s">
        <v>6</v>
      </c>
      <c r="P45" s="8" t="s">
        <v>23</v>
      </c>
      <c r="Q45" s="8">
        <v>26</v>
      </c>
      <c r="R45" s="8">
        <v>27</v>
      </c>
      <c r="S45" s="9" t="s">
        <v>105</v>
      </c>
    </row>
    <row r="47" spans="1:23" ht="12.75">
      <c r="A47" s="18"/>
      <c r="B47" s="9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>
      <c r="A48" s="18"/>
      <c r="B48" s="9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>
      <c r="A49" s="18"/>
      <c r="B49" s="9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>
      <c r="A50" s="18"/>
      <c r="B50" s="9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</sheetData>
  <mergeCells count="22">
    <mergeCell ref="L3:N3"/>
    <mergeCell ref="L4:L6"/>
    <mergeCell ref="M4:M6"/>
    <mergeCell ref="N4:N6"/>
    <mergeCell ref="G3:H3"/>
    <mergeCell ref="G4:G6"/>
    <mergeCell ref="H4:H6"/>
    <mergeCell ref="I3:K3"/>
    <mergeCell ref="I4:I6"/>
    <mergeCell ref="J4:J6"/>
    <mergeCell ref="K4:K6"/>
    <mergeCell ref="A3:A6"/>
    <mergeCell ref="B3:B6"/>
    <mergeCell ref="D3:F3"/>
    <mergeCell ref="D4:D6"/>
    <mergeCell ref="E4:E6"/>
    <mergeCell ref="F4:F6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O17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10" customWidth="1"/>
    <col min="2" max="2" width="2.7109375" style="10" customWidth="1"/>
    <col min="3" max="10" width="9.140625" style="10" customWidth="1"/>
    <col min="11" max="11" width="6.8515625" style="10" customWidth="1"/>
    <col min="12" max="12" width="7.140625" style="10" customWidth="1"/>
    <col min="13" max="14" width="6.57421875" style="10" customWidth="1"/>
    <col min="15" max="16384" width="9.140625" style="10" customWidth="1"/>
  </cols>
  <sheetData>
    <row r="1" spans="1:15" ht="13.5" thickBot="1">
      <c r="A1" s="90" t="s">
        <v>809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ht="13.5" thickBot="1"/>
    <row r="3" spans="1:15" ht="42" customHeight="1">
      <c r="A3" s="206" t="s">
        <v>810</v>
      </c>
      <c r="B3" s="11"/>
      <c r="C3" s="133" t="s">
        <v>811</v>
      </c>
      <c r="D3" s="130"/>
      <c r="E3" s="130" t="s">
        <v>812</v>
      </c>
      <c r="F3" s="130"/>
      <c r="G3" s="130" t="s">
        <v>813</v>
      </c>
      <c r="H3" s="130"/>
      <c r="I3" s="130" t="s">
        <v>12</v>
      </c>
      <c r="J3" s="127"/>
      <c r="K3" s="148" t="s">
        <v>0</v>
      </c>
      <c r="L3" s="148" t="s">
        <v>1</v>
      </c>
      <c r="M3" s="148" t="s">
        <v>2</v>
      </c>
      <c r="N3" s="154" t="s">
        <v>3</v>
      </c>
      <c r="O3" s="151" t="s">
        <v>5</v>
      </c>
    </row>
    <row r="4" spans="1:15" ht="18" customHeight="1">
      <c r="A4" s="207"/>
      <c r="B4" s="11"/>
      <c r="C4" s="125" t="s">
        <v>11</v>
      </c>
      <c r="D4" s="180" t="s">
        <v>213</v>
      </c>
      <c r="E4" s="180" t="s">
        <v>814</v>
      </c>
      <c r="F4" s="180" t="s">
        <v>815</v>
      </c>
      <c r="G4" s="180" t="s">
        <v>11</v>
      </c>
      <c r="H4" s="180" t="s">
        <v>213</v>
      </c>
      <c r="I4" s="180" t="s">
        <v>11</v>
      </c>
      <c r="J4" s="128" t="s">
        <v>213</v>
      </c>
      <c r="K4" s="149"/>
      <c r="L4" s="149"/>
      <c r="M4" s="149"/>
      <c r="N4" s="155"/>
      <c r="O4" s="152"/>
    </row>
    <row r="5" spans="1:15" ht="18.75" customHeight="1">
      <c r="A5" s="207"/>
      <c r="B5" s="11"/>
      <c r="C5" s="125"/>
      <c r="D5" s="180"/>
      <c r="E5" s="180"/>
      <c r="F5" s="180"/>
      <c r="G5" s="180"/>
      <c r="H5" s="180"/>
      <c r="I5" s="180"/>
      <c r="J5" s="128"/>
      <c r="K5" s="149"/>
      <c r="L5" s="149"/>
      <c r="M5" s="149"/>
      <c r="N5" s="155"/>
      <c r="O5" s="152"/>
    </row>
    <row r="6" spans="1:15" ht="13.5" thickBot="1">
      <c r="A6" s="208"/>
      <c r="B6" s="11"/>
      <c r="C6" s="126"/>
      <c r="D6" s="189"/>
      <c r="E6" s="189"/>
      <c r="F6" s="189"/>
      <c r="G6" s="189"/>
      <c r="H6" s="189"/>
      <c r="I6" s="189"/>
      <c r="J6" s="129"/>
      <c r="K6" s="150"/>
      <c r="L6" s="150"/>
      <c r="M6" s="150"/>
      <c r="N6" s="132"/>
      <c r="O6" s="153"/>
    </row>
    <row r="7" ht="13.5" thickBot="1"/>
    <row r="8" spans="1:15" ht="12.75">
      <c r="A8" s="45" t="s">
        <v>137</v>
      </c>
      <c r="C8" s="13">
        <v>1673</v>
      </c>
      <c r="D8" s="15">
        <v>254</v>
      </c>
      <c r="E8" s="15">
        <v>2</v>
      </c>
      <c r="F8" s="15"/>
      <c r="G8" s="15">
        <v>44</v>
      </c>
      <c r="H8" s="15">
        <v>56</v>
      </c>
      <c r="I8" s="15">
        <f aca="true" t="shared" si="0" ref="I8:J11">SUM(C8+E8+G8)</f>
        <v>1719</v>
      </c>
      <c r="J8" s="15">
        <f t="shared" si="0"/>
        <v>310</v>
      </c>
      <c r="K8" s="2" t="s">
        <v>6</v>
      </c>
      <c r="L8" s="2" t="s">
        <v>23</v>
      </c>
      <c r="M8" s="2">
        <v>26</v>
      </c>
      <c r="N8" s="2">
        <v>27</v>
      </c>
      <c r="O8" s="3" t="s">
        <v>105</v>
      </c>
    </row>
    <row r="9" spans="1:15" ht="12.75">
      <c r="A9" s="42" t="s">
        <v>816</v>
      </c>
      <c r="C9" s="16">
        <v>974</v>
      </c>
      <c r="D9" s="18">
        <v>182</v>
      </c>
      <c r="E9" s="18">
        <v>7</v>
      </c>
      <c r="F9" s="18">
        <v>11</v>
      </c>
      <c r="G9" s="18">
        <v>68</v>
      </c>
      <c r="H9" s="18">
        <v>86</v>
      </c>
      <c r="I9" s="18">
        <f t="shared" si="0"/>
        <v>1049</v>
      </c>
      <c r="J9" s="18">
        <f t="shared" si="0"/>
        <v>279</v>
      </c>
      <c r="K9" s="5" t="s">
        <v>6</v>
      </c>
      <c r="L9" s="5" t="s">
        <v>23</v>
      </c>
      <c r="M9" s="5">
        <v>26</v>
      </c>
      <c r="N9" s="5">
        <v>27</v>
      </c>
      <c r="O9" s="6" t="s">
        <v>105</v>
      </c>
    </row>
    <row r="10" spans="1:15" ht="12.75">
      <c r="A10" s="42" t="s">
        <v>817</v>
      </c>
      <c r="C10" s="16">
        <v>467</v>
      </c>
      <c r="D10" s="18">
        <v>101</v>
      </c>
      <c r="E10" s="18">
        <v>3</v>
      </c>
      <c r="F10" s="18">
        <v>3</v>
      </c>
      <c r="G10" s="18">
        <v>68</v>
      </c>
      <c r="H10" s="18">
        <v>74</v>
      </c>
      <c r="I10" s="18">
        <f t="shared" si="0"/>
        <v>538</v>
      </c>
      <c r="J10" s="18">
        <f t="shared" si="0"/>
        <v>178</v>
      </c>
      <c r="K10" s="5" t="s">
        <v>6</v>
      </c>
      <c r="L10" s="5" t="s">
        <v>23</v>
      </c>
      <c r="M10" s="5">
        <v>26</v>
      </c>
      <c r="N10" s="5">
        <v>27</v>
      </c>
      <c r="O10" s="6" t="s">
        <v>105</v>
      </c>
    </row>
    <row r="11" spans="1:15" ht="12.75">
      <c r="A11" s="42" t="s">
        <v>139</v>
      </c>
      <c r="C11" s="16">
        <v>52</v>
      </c>
      <c r="D11" s="18">
        <v>10</v>
      </c>
      <c r="E11" s="18">
        <v>1</v>
      </c>
      <c r="F11" s="18">
        <v>1</v>
      </c>
      <c r="G11" s="18">
        <v>96</v>
      </c>
      <c r="H11" s="18">
        <v>91</v>
      </c>
      <c r="I11" s="18">
        <f t="shared" si="0"/>
        <v>149</v>
      </c>
      <c r="J11" s="18">
        <f t="shared" si="0"/>
        <v>102</v>
      </c>
      <c r="K11" s="5" t="s">
        <v>6</v>
      </c>
      <c r="L11" s="5" t="s">
        <v>23</v>
      </c>
      <c r="M11" s="5">
        <v>26</v>
      </c>
      <c r="N11" s="5">
        <v>27</v>
      </c>
      <c r="O11" s="6" t="s">
        <v>105</v>
      </c>
    </row>
    <row r="12" spans="1:15" s="29" customFormat="1" ht="13.5" thickBot="1">
      <c r="A12" s="73" t="s">
        <v>818</v>
      </c>
      <c r="B12" s="10"/>
      <c r="C12" s="19">
        <f aca="true" t="shared" si="1" ref="C12:J12">SUM(C8:C11)</f>
        <v>3166</v>
      </c>
      <c r="D12" s="21">
        <f t="shared" si="1"/>
        <v>547</v>
      </c>
      <c r="E12" s="21">
        <f t="shared" si="1"/>
        <v>13</v>
      </c>
      <c r="F12" s="21">
        <f t="shared" si="1"/>
        <v>15</v>
      </c>
      <c r="G12" s="21">
        <f t="shared" si="1"/>
        <v>276</v>
      </c>
      <c r="H12" s="21">
        <f t="shared" si="1"/>
        <v>307</v>
      </c>
      <c r="I12" s="21">
        <f t="shared" si="1"/>
        <v>3455</v>
      </c>
      <c r="J12" s="21">
        <f t="shared" si="1"/>
        <v>869</v>
      </c>
      <c r="K12" s="8" t="s">
        <v>6</v>
      </c>
      <c r="L12" s="8" t="s">
        <v>23</v>
      </c>
      <c r="M12" s="8">
        <v>26</v>
      </c>
      <c r="N12" s="8">
        <v>27</v>
      </c>
      <c r="O12" s="9" t="s">
        <v>105</v>
      </c>
    </row>
    <row r="14" spans="1:1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</sheetData>
  <mergeCells count="18">
    <mergeCell ref="I3:J3"/>
    <mergeCell ref="C4:C6"/>
    <mergeCell ref="D4:D6"/>
    <mergeCell ref="E4:E6"/>
    <mergeCell ref="F4:F6"/>
    <mergeCell ref="G4:G6"/>
    <mergeCell ref="H4:H6"/>
    <mergeCell ref="I4:I6"/>
    <mergeCell ref="J4:J6"/>
    <mergeCell ref="A3:A6"/>
    <mergeCell ref="C3:D3"/>
    <mergeCell ref="E3:F3"/>
    <mergeCell ref="G3:H3"/>
    <mergeCell ref="O3:O6"/>
    <mergeCell ref="K3:K6"/>
    <mergeCell ref="L3:L6"/>
    <mergeCell ref="M3:M6"/>
    <mergeCell ref="N3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N25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10" customWidth="1"/>
    <col min="2" max="2" width="21.7109375" style="10" customWidth="1"/>
    <col min="3" max="3" width="2.7109375" style="10" customWidth="1"/>
    <col min="4" max="4" width="9.140625" style="10" customWidth="1"/>
    <col min="5" max="5" width="13.00390625" style="10" customWidth="1"/>
    <col min="6" max="9" width="9.140625" style="10" customWidth="1"/>
    <col min="10" max="10" width="6.8515625" style="10" customWidth="1"/>
    <col min="11" max="11" width="7.140625" style="10" customWidth="1"/>
    <col min="12" max="13" width="6.57421875" style="10" customWidth="1"/>
    <col min="14" max="16384" width="9.140625" style="10" customWidth="1"/>
  </cols>
  <sheetData>
    <row r="1" spans="1:14" ht="13.5" thickBot="1">
      <c r="A1" s="90" t="s">
        <v>134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ht="13.5" thickBot="1"/>
    <row r="3" spans="1:14" ht="40.5" customHeight="1">
      <c r="A3" s="209" t="s">
        <v>135</v>
      </c>
      <c r="B3" s="127" t="s">
        <v>136</v>
      </c>
      <c r="C3" s="11"/>
      <c r="D3" s="133" t="s">
        <v>137</v>
      </c>
      <c r="E3" s="130"/>
      <c r="F3" s="130" t="s">
        <v>138</v>
      </c>
      <c r="G3" s="130"/>
      <c r="H3" s="130" t="s">
        <v>139</v>
      </c>
      <c r="I3" s="127"/>
      <c r="J3" s="148" t="s">
        <v>0</v>
      </c>
      <c r="K3" s="148" t="s">
        <v>1</v>
      </c>
      <c r="L3" s="148" t="s">
        <v>2</v>
      </c>
      <c r="M3" s="154" t="s">
        <v>3</v>
      </c>
      <c r="N3" s="151" t="s">
        <v>5</v>
      </c>
    </row>
    <row r="4" spans="1:14" ht="18" customHeight="1">
      <c r="A4" s="210"/>
      <c r="B4" s="212"/>
      <c r="C4" s="11"/>
      <c r="D4" s="131" t="s">
        <v>89</v>
      </c>
      <c r="E4" s="102" t="s">
        <v>140</v>
      </c>
      <c r="F4" s="102" t="s">
        <v>89</v>
      </c>
      <c r="G4" s="102" t="s">
        <v>140</v>
      </c>
      <c r="H4" s="102" t="s">
        <v>89</v>
      </c>
      <c r="I4" s="158" t="s">
        <v>140</v>
      </c>
      <c r="J4" s="149"/>
      <c r="K4" s="149"/>
      <c r="L4" s="149"/>
      <c r="M4" s="155"/>
      <c r="N4" s="152"/>
    </row>
    <row r="5" spans="1:14" ht="18.75" customHeight="1">
      <c r="A5" s="210"/>
      <c r="B5" s="212"/>
      <c r="C5" s="11"/>
      <c r="D5" s="131"/>
      <c r="E5" s="102"/>
      <c r="F5" s="102"/>
      <c r="G5" s="102"/>
      <c r="H5" s="102"/>
      <c r="I5" s="158"/>
      <c r="J5" s="149"/>
      <c r="K5" s="149"/>
      <c r="L5" s="149"/>
      <c r="M5" s="155"/>
      <c r="N5" s="152"/>
    </row>
    <row r="6" spans="1:14" ht="13.5" thickBot="1">
      <c r="A6" s="211"/>
      <c r="B6" s="213"/>
      <c r="C6" s="11"/>
      <c r="D6" s="156"/>
      <c r="E6" s="157"/>
      <c r="F6" s="157"/>
      <c r="G6" s="157"/>
      <c r="H6" s="157"/>
      <c r="I6" s="159"/>
      <c r="J6" s="150"/>
      <c r="K6" s="150"/>
      <c r="L6" s="150"/>
      <c r="M6" s="132"/>
      <c r="N6" s="153"/>
    </row>
    <row r="7" ht="13.5" thickBot="1"/>
    <row r="8" spans="1:14" ht="12.75">
      <c r="A8" s="13" t="s">
        <v>141</v>
      </c>
      <c r="B8" s="14" t="s">
        <v>123</v>
      </c>
      <c r="D8" s="13">
        <v>13</v>
      </c>
      <c r="E8" s="15">
        <v>8</v>
      </c>
      <c r="F8" s="15">
        <v>251</v>
      </c>
      <c r="G8" s="15">
        <v>174</v>
      </c>
      <c r="H8" s="15">
        <v>12</v>
      </c>
      <c r="I8" s="15">
        <v>231</v>
      </c>
      <c r="J8" s="1" t="s">
        <v>6</v>
      </c>
      <c r="K8" s="2" t="s">
        <v>23</v>
      </c>
      <c r="L8" s="2">
        <v>26</v>
      </c>
      <c r="M8" s="2">
        <v>27</v>
      </c>
      <c r="N8" s="3" t="s">
        <v>105</v>
      </c>
    </row>
    <row r="9" spans="1:14" ht="12.75">
      <c r="A9" s="16"/>
      <c r="B9" s="17" t="s">
        <v>124</v>
      </c>
      <c r="D9" s="16"/>
      <c r="E9" s="18"/>
      <c r="F9" s="18">
        <v>49</v>
      </c>
      <c r="G9" s="18">
        <v>173</v>
      </c>
      <c r="H9" s="18">
        <v>2</v>
      </c>
      <c r="I9" s="18">
        <v>200</v>
      </c>
      <c r="J9" s="4" t="s">
        <v>6</v>
      </c>
      <c r="K9" s="5" t="s">
        <v>23</v>
      </c>
      <c r="L9" s="5">
        <v>26</v>
      </c>
      <c r="M9" s="5">
        <v>27</v>
      </c>
      <c r="N9" s="6" t="s">
        <v>105</v>
      </c>
    </row>
    <row r="10" spans="1:14" ht="38.25">
      <c r="A10" s="43" t="s">
        <v>142</v>
      </c>
      <c r="B10" s="17" t="s">
        <v>123</v>
      </c>
      <c r="D10" s="16">
        <v>283</v>
      </c>
      <c r="E10" s="18">
        <v>169</v>
      </c>
      <c r="F10" s="18">
        <v>607</v>
      </c>
      <c r="G10" s="18">
        <v>421</v>
      </c>
      <c r="H10" s="18">
        <v>24</v>
      </c>
      <c r="I10" s="18">
        <v>442</v>
      </c>
      <c r="J10" s="4" t="s">
        <v>6</v>
      </c>
      <c r="K10" s="5" t="s">
        <v>23</v>
      </c>
      <c r="L10" s="5">
        <v>26</v>
      </c>
      <c r="M10" s="5">
        <v>27</v>
      </c>
      <c r="N10" s="6" t="s">
        <v>105</v>
      </c>
    </row>
    <row r="11" spans="1:14" ht="12.75">
      <c r="A11" s="16"/>
      <c r="B11" s="17" t="s">
        <v>124</v>
      </c>
      <c r="D11" s="16">
        <v>31</v>
      </c>
      <c r="E11" s="18">
        <v>122</v>
      </c>
      <c r="F11" s="18">
        <v>135</v>
      </c>
      <c r="G11" s="18">
        <v>477</v>
      </c>
      <c r="H11" s="18">
        <v>7</v>
      </c>
      <c r="I11" s="18">
        <v>700</v>
      </c>
      <c r="J11" s="4" t="s">
        <v>6</v>
      </c>
      <c r="K11" s="5" t="s">
        <v>23</v>
      </c>
      <c r="L11" s="5">
        <v>26</v>
      </c>
      <c r="M11" s="5">
        <v>27</v>
      </c>
      <c r="N11" s="6" t="s">
        <v>105</v>
      </c>
    </row>
    <row r="12" spans="1:14" ht="12.75">
      <c r="A12" s="16" t="s">
        <v>143</v>
      </c>
      <c r="B12" s="17" t="s">
        <v>123</v>
      </c>
      <c r="D12" s="16">
        <v>1276</v>
      </c>
      <c r="E12" s="18">
        <v>763</v>
      </c>
      <c r="F12" s="18">
        <v>496</v>
      </c>
      <c r="G12" s="18">
        <v>344</v>
      </c>
      <c r="H12" s="18">
        <v>14</v>
      </c>
      <c r="I12" s="18">
        <v>289</v>
      </c>
      <c r="J12" s="4" t="s">
        <v>6</v>
      </c>
      <c r="K12" s="5" t="s">
        <v>23</v>
      </c>
      <c r="L12" s="5">
        <v>26</v>
      </c>
      <c r="M12" s="5">
        <v>27</v>
      </c>
      <c r="N12" s="6" t="s">
        <v>105</v>
      </c>
    </row>
    <row r="13" spans="1:14" ht="12.75">
      <c r="A13" s="16"/>
      <c r="B13" s="17" t="s">
        <v>124</v>
      </c>
      <c r="D13" s="16">
        <v>219</v>
      </c>
      <c r="E13" s="18">
        <v>802</v>
      </c>
      <c r="F13" s="18">
        <v>88</v>
      </c>
      <c r="G13" s="18">
        <v>311</v>
      </c>
      <c r="H13" s="18">
        <v>1</v>
      </c>
      <c r="I13" s="18">
        <v>100</v>
      </c>
      <c r="J13" s="4" t="s">
        <v>6</v>
      </c>
      <c r="K13" s="5" t="s">
        <v>23</v>
      </c>
      <c r="L13" s="5">
        <v>26</v>
      </c>
      <c r="M13" s="5">
        <v>27</v>
      </c>
      <c r="N13" s="6" t="s">
        <v>105</v>
      </c>
    </row>
    <row r="14" spans="1:14" ht="25.5">
      <c r="A14" s="43" t="s">
        <v>144</v>
      </c>
      <c r="B14" s="17" t="s">
        <v>123</v>
      </c>
      <c r="D14" s="16">
        <v>1</v>
      </c>
      <c r="E14" s="18">
        <v>0.5</v>
      </c>
      <c r="F14" s="18">
        <v>5</v>
      </c>
      <c r="G14" s="18">
        <v>3.5</v>
      </c>
      <c r="H14" s="18"/>
      <c r="I14" s="18"/>
      <c r="J14" s="4" t="s">
        <v>6</v>
      </c>
      <c r="K14" s="5" t="s">
        <v>23</v>
      </c>
      <c r="L14" s="5">
        <v>26</v>
      </c>
      <c r="M14" s="5">
        <v>27</v>
      </c>
      <c r="N14" s="6" t="s">
        <v>105</v>
      </c>
    </row>
    <row r="15" spans="1:14" ht="12.75">
      <c r="A15" s="16" t="s">
        <v>145</v>
      </c>
      <c r="B15" s="17" t="s">
        <v>123</v>
      </c>
      <c r="D15" s="16">
        <v>69</v>
      </c>
      <c r="E15" s="18">
        <v>41</v>
      </c>
      <c r="F15" s="18">
        <v>55</v>
      </c>
      <c r="G15" s="18">
        <v>38</v>
      </c>
      <c r="H15" s="18">
        <v>2</v>
      </c>
      <c r="I15" s="18">
        <v>38</v>
      </c>
      <c r="J15" s="4" t="s">
        <v>6</v>
      </c>
      <c r="K15" s="5" t="s">
        <v>23</v>
      </c>
      <c r="L15" s="5">
        <v>26</v>
      </c>
      <c r="M15" s="5">
        <v>27</v>
      </c>
      <c r="N15" s="6" t="s">
        <v>105</v>
      </c>
    </row>
    <row r="16" spans="1:14" ht="12.75">
      <c r="A16" s="16"/>
      <c r="B16" s="17" t="s">
        <v>124</v>
      </c>
      <c r="D16" s="16">
        <v>4</v>
      </c>
      <c r="E16" s="18">
        <v>16</v>
      </c>
      <c r="F16" s="18">
        <v>9</v>
      </c>
      <c r="G16" s="18">
        <v>32</v>
      </c>
      <c r="H16" s="18"/>
      <c r="I16" s="18"/>
      <c r="J16" s="4" t="s">
        <v>6</v>
      </c>
      <c r="K16" s="5" t="s">
        <v>23</v>
      </c>
      <c r="L16" s="5">
        <v>26</v>
      </c>
      <c r="M16" s="5">
        <v>27</v>
      </c>
      <c r="N16" s="6" t="s">
        <v>105</v>
      </c>
    </row>
    <row r="17" spans="1:14" ht="12.75">
      <c r="A17" s="16" t="s">
        <v>146</v>
      </c>
      <c r="B17" s="17" t="s">
        <v>123</v>
      </c>
      <c r="D17" s="16">
        <v>18</v>
      </c>
      <c r="E17" s="18">
        <v>11</v>
      </c>
      <c r="F17" s="18">
        <v>16</v>
      </c>
      <c r="G17" s="18">
        <v>11</v>
      </c>
      <c r="H17" s="18"/>
      <c r="I17" s="18"/>
      <c r="J17" s="4" t="s">
        <v>6</v>
      </c>
      <c r="K17" s="5" t="s">
        <v>23</v>
      </c>
      <c r="L17" s="5">
        <v>26</v>
      </c>
      <c r="M17" s="5">
        <v>27</v>
      </c>
      <c r="N17" s="6" t="s">
        <v>105</v>
      </c>
    </row>
    <row r="18" spans="1:14" ht="12.75">
      <c r="A18" s="16"/>
      <c r="B18" s="17" t="s">
        <v>124</v>
      </c>
      <c r="D18" s="16"/>
      <c r="E18" s="18"/>
      <c r="F18" s="18">
        <v>2</v>
      </c>
      <c r="G18" s="18">
        <v>7</v>
      </c>
      <c r="H18" s="18"/>
      <c r="I18" s="18"/>
      <c r="J18" s="4" t="s">
        <v>6</v>
      </c>
      <c r="K18" s="5" t="s">
        <v>23</v>
      </c>
      <c r="L18" s="5">
        <v>26</v>
      </c>
      <c r="M18" s="5">
        <v>27</v>
      </c>
      <c r="N18" s="6" t="s">
        <v>105</v>
      </c>
    </row>
    <row r="19" spans="1:14" ht="12.75">
      <c r="A19" s="16" t="s">
        <v>147</v>
      </c>
      <c r="B19" s="17" t="s">
        <v>123</v>
      </c>
      <c r="D19" s="16">
        <v>1</v>
      </c>
      <c r="E19" s="18">
        <v>0.5</v>
      </c>
      <c r="F19" s="18">
        <v>2</v>
      </c>
      <c r="G19" s="18">
        <v>1.5</v>
      </c>
      <c r="H19" s="18"/>
      <c r="I19" s="18"/>
      <c r="J19" s="4" t="s">
        <v>6</v>
      </c>
      <c r="K19" s="5" t="s">
        <v>23</v>
      </c>
      <c r="L19" s="5">
        <v>26</v>
      </c>
      <c r="M19" s="5">
        <v>27</v>
      </c>
      <c r="N19" s="6" t="s">
        <v>105</v>
      </c>
    </row>
    <row r="20" spans="1:14" ht="26.25" thickBot="1">
      <c r="A20" s="44" t="s">
        <v>148</v>
      </c>
      <c r="B20" s="20" t="s">
        <v>123</v>
      </c>
      <c r="D20" s="19">
        <v>12</v>
      </c>
      <c r="E20" s="21">
        <v>7</v>
      </c>
      <c r="F20" s="21">
        <v>9</v>
      </c>
      <c r="G20" s="21">
        <v>7</v>
      </c>
      <c r="H20" s="21"/>
      <c r="I20" s="20"/>
      <c r="J20" s="7" t="s">
        <v>6</v>
      </c>
      <c r="K20" s="8" t="s">
        <v>23</v>
      </c>
      <c r="L20" s="8">
        <v>26</v>
      </c>
      <c r="M20" s="8">
        <v>27</v>
      </c>
      <c r="N20" s="9" t="s">
        <v>105</v>
      </c>
    </row>
    <row r="22" spans="1:14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16">
    <mergeCell ref="A3:A6"/>
    <mergeCell ref="H4:H6"/>
    <mergeCell ref="I4:I6"/>
    <mergeCell ref="B3:B6"/>
    <mergeCell ref="D3:E3"/>
    <mergeCell ref="F3:G3"/>
    <mergeCell ref="H3:I3"/>
    <mergeCell ref="D4:D6"/>
    <mergeCell ref="E4:E6"/>
    <mergeCell ref="F4:F6"/>
    <mergeCell ref="G4:G6"/>
    <mergeCell ref="N3:N6"/>
    <mergeCell ref="J3:J6"/>
    <mergeCell ref="K3:K6"/>
    <mergeCell ref="L3:L6"/>
    <mergeCell ref="M3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10" customWidth="1"/>
    <col min="2" max="2" width="6.57421875" style="10" customWidth="1"/>
    <col min="3" max="3" width="2.7109375" style="10" customWidth="1"/>
    <col min="4" max="4" width="9.140625" style="10" customWidth="1"/>
    <col min="5" max="5" width="10.7109375" style="10" customWidth="1"/>
    <col min="6" max="6" width="9.140625" style="10" customWidth="1"/>
    <col min="7" max="7" width="14.28125" style="10" customWidth="1"/>
    <col min="8" max="9" width="9.140625" style="10" customWidth="1"/>
    <col min="10" max="10" width="6.8515625" style="10" customWidth="1"/>
    <col min="11" max="11" width="7.140625" style="10" customWidth="1"/>
    <col min="12" max="13" width="6.57421875" style="10" customWidth="1"/>
    <col min="14" max="16384" width="9.140625" style="10" customWidth="1"/>
  </cols>
  <sheetData>
    <row r="1" spans="1:14" ht="13.5" thickBot="1">
      <c r="A1" s="90" t="s">
        <v>179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ht="17.25" customHeight="1" thickBot="1"/>
    <row r="3" spans="1:14" ht="30" customHeight="1">
      <c r="A3" s="186" t="s">
        <v>180</v>
      </c>
      <c r="B3" s="160" t="s">
        <v>181</v>
      </c>
      <c r="C3" s="11"/>
      <c r="D3" s="133" t="s">
        <v>137</v>
      </c>
      <c r="E3" s="130"/>
      <c r="F3" s="130" t="s">
        <v>138</v>
      </c>
      <c r="G3" s="130"/>
      <c r="H3" s="130" t="s">
        <v>139</v>
      </c>
      <c r="I3" s="127"/>
      <c r="J3" s="148" t="s">
        <v>0</v>
      </c>
      <c r="K3" s="148" t="s">
        <v>1</v>
      </c>
      <c r="L3" s="148" t="s">
        <v>2</v>
      </c>
      <c r="M3" s="154" t="s">
        <v>3</v>
      </c>
      <c r="N3" s="151" t="s">
        <v>5</v>
      </c>
    </row>
    <row r="4" spans="1:14" ht="18" customHeight="1">
      <c r="A4" s="187"/>
      <c r="B4" s="163"/>
      <c r="C4" s="11"/>
      <c r="D4" s="131" t="s">
        <v>89</v>
      </c>
      <c r="E4" s="102" t="s">
        <v>140</v>
      </c>
      <c r="F4" s="102" t="s">
        <v>89</v>
      </c>
      <c r="G4" s="102" t="s">
        <v>140</v>
      </c>
      <c r="H4" s="102" t="s">
        <v>89</v>
      </c>
      <c r="I4" s="158" t="s">
        <v>140</v>
      </c>
      <c r="J4" s="149"/>
      <c r="K4" s="149"/>
      <c r="L4" s="149"/>
      <c r="M4" s="155"/>
      <c r="N4" s="152"/>
    </row>
    <row r="5" spans="1:14" ht="18.75" customHeight="1">
      <c r="A5" s="187"/>
      <c r="B5" s="163"/>
      <c r="C5" s="11"/>
      <c r="D5" s="131"/>
      <c r="E5" s="102"/>
      <c r="F5" s="102"/>
      <c r="G5" s="102"/>
      <c r="H5" s="102"/>
      <c r="I5" s="158"/>
      <c r="J5" s="149"/>
      <c r="K5" s="149"/>
      <c r="L5" s="149"/>
      <c r="M5" s="155"/>
      <c r="N5" s="152"/>
    </row>
    <row r="6" spans="1:14" ht="13.5" thickBot="1">
      <c r="A6" s="188"/>
      <c r="B6" s="164"/>
      <c r="C6" s="11"/>
      <c r="D6" s="156"/>
      <c r="E6" s="157"/>
      <c r="F6" s="157"/>
      <c r="G6" s="157"/>
      <c r="H6" s="157"/>
      <c r="I6" s="159"/>
      <c r="J6" s="150"/>
      <c r="K6" s="150"/>
      <c r="L6" s="150"/>
      <c r="M6" s="132"/>
      <c r="N6" s="153"/>
    </row>
    <row r="7" ht="13.5" thickBot="1"/>
    <row r="8" spans="1:14" ht="12.75">
      <c r="A8" s="13" t="s">
        <v>182</v>
      </c>
      <c r="B8" s="14" t="s">
        <v>123</v>
      </c>
      <c r="D8" s="13">
        <v>907</v>
      </c>
      <c r="E8" s="15">
        <v>542</v>
      </c>
      <c r="F8" s="15">
        <v>83</v>
      </c>
      <c r="G8" s="15">
        <v>579</v>
      </c>
      <c r="H8" s="15">
        <v>30</v>
      </c>
      <c r="I8" s="15">
        <v>577</v>
      </c>
      <c r="J8" s="1" t="s">
        <v>6</v>
      </c>
      <c r="K8" s="2" t="s">
        <v>23</v>
      </c>
      <c r="L8" s="2">
        <v>26</v>
      </c>
      <c r="M8" s="2">
        <v>27</v>
      </c>
      <c r="N8" s="3" t="s">
        <v>105</v>
      </c>
    </row>
    <row r="9" spans="1:14" ht="12.75">
      <c r="A9" s="16"/>
      <c r="B9" s="17" t="s">
        <v>124</v>
      </c>
      <c r="D9" s="16">
        <v>152</v>
      </c>
      <c r="E9" s="18">
        <v>598</v>
      </c>
      <c r="F9" s="18">
        <v>180</v>
      </c>
      <c r="G9" s="18">
        <v>636</v>
      </c>
      <c r="H9" s="18">
        <v>4</v>
      </c>
      <c r="I9" s="18">
        <v>400</v>
      </c>
      <c r="J9" s="4" t="s">
        <v>6</v>
      </c>
      <c r="K9" s="5" t="s">
        <v>23</v>
      </c>
      <c r="L9" s="5">
        <v>26</v>
      </c>
      <c r="M9" s="5">
        <v>27</v>
      </c>
      <c r="N9" s="6" t="s">
        <v>105</v>
      </c>
    </row>
    <row r="10" spans="1:14" ht="12.75">
      <c r="A10" s="16" t="s">
        <v>183</v>
      </c>
      <c r="B10" s="17" t="s">
        <v>123</v>
      </c>
      <c r="D10" s="16">
        <v>1</v>
      </c>
      <c r="E10" s="18">
        <v>0.5</v>
      </c>
      <c r="F10" s="18">
        <v>2</v>
      </c>
      <c r="G10" s="18">
        <v>1.4</v>
      </c>
      <c r="H10" s="18"/>
      <c r="I10" s="18"/>
      <c r="J10" s="4" t="s">
        <v>6</v>
      </c>
      <c r="K10" s="5" t="s">
        <v>23</v>
      </c>
      <c r="L10" s="5">
        <v>26</v>
      </c>
      <c r="M10" s="5">
        <v>27</v>
      </c>
      <c r="N10" s="6" t="s">
        <v>105</v>
      </c>
    </row>
    <row r="11" spans="1:14" ht="12.75">
      <c r="A11" s="16" t="s">
        <v>184</v>
      </c>
      <c r="B11" s="17" t="s">
        <v>123</v>
      </c>
      <c r="D11" s="16"/>
      <c r="E11" s="18"/>
      <c r="F11" s="18">
        <v>1</v>
      </c>
      <c r="G11" s="18">
        <v>0.7</v>
      </c>
      <c r="H11" s="18"/>
      <c r="I11" s="18"/>
      <c r="J11" s="4" t="s">
        <v>6</v>
      </c>
      <c r="K11" s="5" t="s">
        <v>23</v>
      </c>
      <c r="L11" s="5">
        <v>26</v>
      </c>
      <c r="M11" s="5">
        <v>27</v>
      </c>
      <c r="N11" s="6" t="s">
        <v>105</v>
      </c>
    </row>
    <row r="12" spans="1:14" ht="12.75">
      <c r="A12" s="16" t="s">
        <v>185</v>
      </c>
      <c r="B12" s="17" t="s">
        <v>123</v>
      </c>
      <c r="D12" s="16">
        <v>4</v>
      </c>
      <c r="E12" s="18">
        <v>2</v>
      </c>
      <c r="F12" s="18">
        <v>1</v>
      </c>
      <c r="G12" s="18">
        <v>0.7</v>
      </c>
      <c r="H12" s="18"/>
      <c r="I12" s="18"/>
      <c r="J12" s="4" t="s">
        <v>6</v>
      </c>
      <c r="K12" s="5" t="s">
        <v>23</v>
      </c>
      <c r="L12" s="5">
        <v>26</v>
      </c>
      <c r="M12" s="5">
        <v>27</v>
      </c>
      <c r="N12" s="6" t="s">
        <v>105</v>
      </c>
    </row>
    <row r="13" spans="1:14" ht="12.75">
      <c r="A13" s="16" t="s">
        <v>186</v>
      </c>
      <c r="B13" s="17" t="s">
        <v>123</v>
      </c>
      <c r="D13" s="16"/>
      <c r="E13" s="18"/>
      <c r="F13" s="18">
        <v>3</v>
      </c>
      <c r="G13" s="18">
        <v>2.1</v>
      </c>
      <c r="H13" s="18">
        <v>1</v>
      </c>
      <c r="I13" s="18">
        <v>19</v>
      </c>
      <c r="J13" s="4" t="s">
        <v>6</v>
      </c>
      <c r="K13" s="5" t="s">
        <v>23</v>
      </c>
      <c r="L13" s="5">
        <v>26</v>
      </c>
      <c r="M13" s="5">
        <v>27</v>
      </c>
      <c r="N13" s="6" t="s">
        <v>105</v>
      </c>
    </row>
    <row r="14" spans="1:14" ht="12.75">
      <c r="A14" s="16" t="s">
        <v>187</v>
      </c>
      <c r="B14" s="17" t="s">
        <v>123</v>
      </c>
      <c r="D14" s="16">
        <v>11</v>
      </c>
      <c r="E14" s="18">
        <v>7</v>
      </c>
      <c r="F14" s="18">
        <v>8</v>
      </c>
      <c r="G14" s="18">
        <v>5.6</v>
      </c>
      <c r="H14" s="18"/>
      <c r="I14" s="18"/>
      <c r="J14" s="4" t="s">
        <v>6</v>
      </c>
      <c r="K14" s="5" t="s">
        <v>23</v>
      </c>
      <c r="L14" s="5">
        <v>26</v>
      </c>
      <c r="M14" s="5">
        <v>27</v>
      </c>
      <c r="N14" s="6" t="s">
        <v>105</v>
      </c>
    </row>
    <row r="15" spans="1:14" ht="12.75">
      <c r="A15" s="16"/>
      <c r="B15" s="17" t="s">
        <v>124</v>
      </c>
      <c r="D15" s="16">
        <v>1</v>
      </c>
      <c r="E15" s="18">
        <v>4</v>
      </c>
      <c r="F15" s="18">
        <v>1</v>
      </c>
      <c r="G15" s="18">
        <v>3.5</v>
      </c>
      <c r="H15" s="18"/>
      <c r="I15" s="18"/>
      <c r="J15" s="4" t="s">
        <v>6</v>
      </c>
      <c r="K15" s="5" t="s">
        <v>23</v>
      </c>
      <c r="L15" s="5">
        <v>26</v>
      </c>
      <c r="M15" s="5">
        <v>27</v>
      </c>
      <c r="N15" s="6" t="s">
        <v>105</v>
      </c>
    </row>
    <row r="16" spans="1:14" ht="12.75">
      <c r="A16" s="16" t="s">
        <v>188</v>
      </c>
      <c r="B16" s="17" t="s">
        <v>123</v>
      </c>
      <c r="D16" s="16">
        <v>54</v>
      </c>
      <c r="E16" s="18">
        <v>32</v>
      </c>
      <c r="F16" s="18">
        <v>41</v>
      </c>
      <c r="G16" s="18">
        <v>28</v>
      </c>
      <c r="H16" s="18"/>
      <c r="I16" s="18"/>
      <c r="J16" s="4" t="s">
        <v>6</v>
      </c>
      <c r="K16" s="5" t="s">
        <v>23</v>
      </c>
      <c r="L16" s="5">
        <v>26</v>
      </c>
      <c r="M16" s="5">
        <v>27</v>
      </c>
      <c r="N16" s="6" t="s">
        <v>105</v>
      </c>
    </row>
    <row r="17" spans="1:14" ht="12.75">
      <c r="A17" s="16"/>
      <c r="B17" s="17" t="s">
        <v>124</v>
      </c>
      <c r="D17" s="16">
        <v>3</v>
      </c>
      <c r="E17" s="18">
        <v>12</v>
      </c>
      <c r="F17" s="18">
        <v>6</v>
      </c>
      <c r="G17" s="18">
        <v>21</v>
      </c>
      <c r="H17" s="18"/>
      <c r="I17" s="18"/>
      <c r="J17" s="4" t="s">
        <v>6</v>
      </c>
      <c r="K17" s="5" t="s">
        <v>23</v>
      </c>
      <c r="L17" s="5">
        <v>26</v>
      </c>
      <c r="M17" s="5">
        <v>27</v>
      </c>
      <c r="N17" s="6" t="s">
        <v>105</v>
      </c>
    </row>
    <row r="18" spans="1:14" ht="12.75">
      <c r="A18" s="16" t="s">
        <v>189</v>
      </c>
      <c r="B18" s="17" t="s">
        <v>123</v>
      </c>
      <c r="D18" s="16"/>
      <c r="E18" s="18"/>
      <c r="F18" s="18">
        <v>3</v>
      </c>
      <c r="G18" s="18">
        <v>2.1</v>
      </c>
      <c r="H18" s="18"/>
      <c r="I18" s="18"/>
      <c r="J18" s="4" t="s">
        <v>6</v>
      </c>
      <c r="K18" s="5" t="s">
        <v>23</v>
      </c>
      <c r="L18" s="5">
        <v>26</v>
      </c>
      <c r="M18" s="5">
        <v>27</v>
      </c>
      <c r="N18" s="6" t="s">
        <v>105</v>
      </c>
    </row>
    <row r="19" spans="1:14" ht="12.75">
      <c r="A19" s="16" t="s">
        <v>190</v>
      </c>
      <c r="B19" s="17" t="s">
        <v>123</v>
      </c>
      <c r="D19" s="16">
        <v>2</v>
      </c>
      <c r="E19" s="18">
        <v>1</v>
      </c>
      <c r="F19" s="18"/>
      <c r="G19" s="18"/>
      <c r="H19" s="18"/>
      <c r="I19" s="18"/>
      <c r="J19" s="4" t="s">
        <v>6</v>
      </c>
      <c r="K19" s="5" t="s">
        <v>23</v>
      </c>
      <c r="L19" s="5">
        <v>26</v>
      </c>
      <c r="M19" s="5">
        <v>27</v>
      </c>
      <c r="N19" s="6" t="s">
        <v>105</v>
      </c>
    </row>
    <row r="20" spans="1:14" ht="12.75">
      <c r="A20" s="16" t="s">
        <v>191</v>
      </c>
      <c r="B20" s="17" t="s">
        <v>123</v>
      </c>
      <c r="D20" s="16">
        <v>657</v>
      </c>
      <c r="E20" s="18">
        <v>393</v>
      </c>
      <c r="F20" s="18">
        <v>518</v>
      </c>
      <c r="G20" s="18">
        <v>360</v>
      </c>
      <c r="H20" s="18">
        <v>21</v>
      </c>
      <c r="I20" s="18">
        <v>404</v>
      </c>
      <c r="J20" s="4" t="s">
        <v>6</v>
      </c>
      <c r="K20" s="5" t="s">
        <v>23</v>
      </c>
      <c r="L20" s="5">
        <v>26</v>
      </c>
      <c r="M20" s="5">
        <v>27</v>
      </c>
      <c r="N20" s="6" t="s">
        <v>105</v>
      </c>
    </row>
    <row r="21" spans="1:14" ht="12.75">
      <c r="A21" s="16"/>
      <c r="B21" s="17" t="s">
        <v>124</v>
      </c>
      <c r="D21" s="16">
        <v>96</v>
      </c>
      <c r="E21" s="18">
        <v>378</v>
      </c>
      <c r="F21" s="18">
        <v>92</v>
      </c>
      <c r="G21" s="18">
        <v>325</v>
      </c>
      <c r="H21" s="18">
        <v>5</v>
      </c>
      <c r="I21" s="18">
        <v>500</v>
      </c>
      <c r="J21" s="4" t="s">
        <v>6</v>
      </c>
      <c r="K21" s="5" t="s">
        <v>23</v>
      </c>
      <c r="L21" s="5">
        <v>26</v>
      </c>
      <c r="M21" s="5">
        <v>27</v>
      </c>
      <c r="N21" s="6" t="s">
        <v>105</v>
      </c>
    </row>
    <row r="22" spans="1:14" ht="12.75">
      <c r="A22" s="16" t="s">
        <v>192</v>
      </c>
      <c r="B22" s="17" t="s">
        <v>123</v>
      </c>
      <c r="D22" s="16">
        <v>1</v>
      </c>
      <c r="E22" s="18">
        <v>0.5</v>
      </c>
      <c r="F22" s="18">
        <v>4</v>
      </c>
      <c r="G22" s="18">
        <v>2.8</v>
      </c>
      <c r="H22" s="18"/>
      <c r="I22" s="18"/>
      <c r="J22" s="4" t="s">
        <v>6</v>
      </c>
      <c r="K22" s="5" t="s">
        <v>23</v>
      </c>
      <c r="L22" s="5">
        <v>26</v>
      </c>
      <c r="M22" s="5">
        <v>27</v>
      </c>
      <c r="N22" s="6" t="s">
        <v>105</v>
      </c>
    </row>
    <row r="23" spans="1:14" ht="12.75">
      <c r="A23" s="16" t="s">
        <v>193</v>
      </c>
      <c r="B23" s="17" t="s">
        <v>123</v>
      </c>
      <c r="D23" s="16">
        <v>36</v>
      </c>
      <c r="E23" s="18">
        <v>22</v>
      </c>
      <c r="F23" s="18">
        <v>24</v>
      </c>
      <c r="G23" s="18">
        <v>16.9</v>
      </c>
      <c r="H23" s="18"/>
      <c r="I23" s="18"/>
      <c r="J23" s="4" t="s">
        <v>6</v>
      </c>
      <c r="K23" s="5" t="s">
        <v>23</v>
      </c>
      <c r="L23" s="5">
        <v>26</v>
      </c>
      <c r="M23" s="5">
        <v>27</v>
      </c>
      <c r="N23" s="6" t="s">
        <v>105</v>
      </c>
    </row>
    <row r="24" spans="1:14" ht="12.75">
      <c r="A24" s="16"/>
      <c r="B24" s="17" t="s">
        <v>124</v>
      </c>
      <c r="D24" s="16">
        <v>2</v>
      </c>
      <c r="E24" s="18">
        <v>8</v>
      </c>
      <c r="F24" s="18">
        <v>3</v>
      </c>
      <c r="G24" s="18">
        <v>11</v>
      </c>
      <c r="H24" s="18">
        <v>1</v>
      </c>
      <c r="I24" s="18">
        <v>100</v>
      </c>
      <c r="J24" s="4" t="s">
        <v>6</v>
      </c>
      <c r="K24" s="5" t="s">
        <v>23</v>
      </c>
      <c r="L24" s="5">
        <v>26</v>
      </c>
      <c r="M24" s="5">
        <v>27</v>
      </c>
      <c r="N24" s="6" t="s">
        <v>105</v>
      </c>
    </row>
    <row r="25" spans="1:14" ht="12.75">
      <c r="A25" s="16" t="s">
        <v>194</v>
      </c>
      <c r="B25" s="17" t="s">
        <v>123</v>
      </c>
      <c r="D25" s="16"/>
      <c r="E25" s="18"/>
      <c r="F25" s="18">
        <v>1</v>
      </c>
      <c r="G25" s="18">
        <v>0.7</v>
      </c>
      <c r="H25" s="18"/>
      <c r="I25" s="18"/>
      <c r="J25" s="4" t="s">
        <v>6</v>
      </c>
      <c r="K25" s="5" t="s">
        <v>23</v>
      </c>
      <c r="L25" s="5">
        <v>26</v>
      </c>
      <c r="M25" s="5">
        <v>27</v>
      </c>
      <c r="N25" s="6" t="s">
        <v>105</v>
      </c>
    </row>
    <row r="26" spans="1:14" ht="13.5" thickBot="1">
      <c r="A26" s="19"/>
      <c r="B26" s="20" t="s">
        <v>124</v>
      </c>
      <c r="D26" s="19"/>
      <c r="E26" s="21"/>
      <c r="F26" s="21">
        <v>1</v>
      </c>
      <c r="G26" s="21">
        <v>3.5</v>
      </c>
      <c r="H26" s="21"/>
      <c r="I26" s="21"/>
      <c r="J26" s="7" t="s">
        <v>6</v>
      </c>
      <c r="K26" s="8" t="s">
        <v>23</v>
      </c>
      <c r="L26" s="8">
        <v>26</v>
      </c>
      <c r="M26" s="8">
        <v>27</v>
      </c>
      <c r="N26" s="9" t="s">
        <v>105</v>
      </c>
    </row>
    <row r="28" spans="1:14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</sheetData>
  <mergeCells count="16">
    <mergeCell ref="F3:G3"/>
    <mergeCell ref="F4:F6"/>
    <mergeCell ref="G4:G6"/>
    <mergeCell ref="H3:I3"/>
    <mergeCell ref="H4:H6"/>
    <mergeCell ref="I4:I6"/>
    <mergeCell ref="A3:A6"/>
    <mergeCell ref="B3:B6"/>
    <mergeCell ref="D3:E3"/>
    <mergeCell ref="D4:D6"/>
    <mergeCell ref="E4:E6"/>
    <mergeCell ref="N3:N6"/>
    <mergeCell ref="J3:J6"/>
    <mergeCell ref="K3:K6"/>
    <mergeCell ref="L3:L6"/>
    <mergeCell ref="M3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S17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10" customWidth="1"/>
    <col min="2" max="2" width="2.7109375" style="10" customWidth="1"/>
    <col min="3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90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ht="13.5" thickBot="1"/>
    <row r="3" spans="1:19" ht="22.5" customHeight="1">
      <c r="A3" s="206" t="s">
        <v>87</v>
      </c>
      <c r="B3" s="11"/>
      <c r="C3" s="133" t="s">
        <v>137</v>
      </c>
      <c r="D3" s="130"/>
      <c r="E3" s="130"/>
      <c r="F3" s="130"/>
      <c r="G3" s="130" t="s">
        <v>138</v>
      </c>
      <c r="H3" s="130"/>
      <c r="I3" s="130"/>
      <c r="J3" s="130"/>
      <c r="K3" s="130" t="s">
        <v>139</v>
      </c>
      <c r="L3" s="130"/>
      <c r="M3" s="130"/>
      <c r="N3" s="127"/>
      <c r="O3" s="148" t="s">
        <v>0</v>
      </c>
      <c r="P3" s="148" t="s">
        <v>1</v>
      </c>
      <c r="Q3" s="148" t="s">
        <v>2</v>
      </c>
      <c r="R3" s="154" t="s">
        <v>3</v>
      </c>
      <c r="S3" s="151" t="s">
        <v>5</v>
      </c>
    </row>
    <row r="4" spans="1:19" ht="18" customHeight="1">
      <c r="A4" s="214"/>
      <c r="B4" s="11"/>
      <c r="C4" s="131" t="s">
        <v>89</v>
      </c>
      <c r="D4" s="102"/>
      <c r="E4" s="102" t="s">
        <v>140</v>
      </c>
      <c r="F4" s="102"/>
      <c r="G4" s="102" t="s">
        <v>89</v>
      </c>
      <c r="H4" s="102"/>
      <c r="I4" s="102" t="s">
        <v>140</v>
      </c>
      <c r="J4" s="102"/>
      <c r="K4" s="102" t="s">
        <v>89</v>
      </c>
      <c r="L4" s="102"/>
      <c r="M4" s="102" t="s">
        <v>140</v>
      </c>
      <c r="N4" s="158"/>
      <c r="O4" s="149"/>
      <c r="P4" s="149"/>
      <c r="Q4" s="149"/>
      <c r="R4" s="155"/>
      <c r="S4" s="152"/>
    </row>
    <row r="5" spans="1:19" ht="18.75" customHeight="1">
      <c r="A5" s="214"/>
      <c r="B5" s="11"/>
      <c r="C5" s="131" t="s">
        <v>123</v>
      </c>
      <c r="D5" s="102" t="s">
        <v>124</v>
      </c>
      <c r="E5" s="102" t="s">
        <v>123</v>
      </c>
      <c r="F5" s="102" t="s">
        <v>124</v>
      </c>
      <c r="G5" s="102" t="s">
        <v>123</v>
      </c>
      <c r="H5" s="102" t="s">
        <v>124</v>
      </c>
      <c r="I5" s="102" t="s">
        <v>123</v>
      </c>
      <c r="J5" s="102" t="s">
        <v>124</v>
      </c>
      <c r="K5" s="102" t="s">
        <v>123</v>
      </c>
      <c r="L5" s="102" t="s">
        <v>124</v>
      </c>
      <c r="M5" s="102" t="s">
        <v>123</v>
      </c>
      <c r="N5" s="158" t="s">
        <v>124</v>
      </c>
      <c r="O5" s="149"/>
      <c r="P5" s="149"/>
      <c r="Q5" s="149"/>
      <c r="R5" s="155"/>
      <c r="S5" s="152"/>
    </row>
    <row r="6" spans="1:19" ht="13.5" thickBot="1">
      <c r="A6" s="215"/>
      <c r="B6" s="11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9"/>
      <c r="O6" s="150"/>
      <c r="P6" s="150"/>
      <c r="Q6" s="150"/>
      <c r="R6" s="132"/>
      <c r="S6" s="153"/>
    </row>
    <row r="7" ht="13.5" thickBot="1"/>
    <row r="8" spans="1:19" ht="12.75">
      <c r="A8" s="45" t="s">
        <v>91</v>
      </c>
      <c r="C8" s="13">
        <v>1247</v>
      </c>
      <c r="D8" s="15">
        <v>160</v>
      </c>
      <c r="E8" s="15">
        <v>745</v>
      </c>
      <c r="F8" s="15">
        <v>630</v>
      </c>
      <c r="G8" s="15">
        <v>868</v>
      </c>
      <c r="H8" s="15">
        <v>147</v>
      </c>
      <c r="I8" s="15">
        <v>602</v>
      </c>
      <c r="J8" s="15">
        <v>523</v>
      </c>
      <c r="K8" s="15">
        <v>29</v>
      </c>
      <c r="L8" s="15">
        <v>3</v>
      </c>
      <c r="M8" s="15">
        <v>558</v>
      </c>
      <c r="N8" s="15">
        <v>300</v>
      </c>
      <c r="O8" s="1" t="s">
        <v>6</v>
      </c>
      <c r="P8" s="2" t="s">
        <v>23</v>
      </c>
      <c r="Q8" s="2">
        <v>28</v>
      </c>
      <c r="R8" s="2">
        <v>29</v>
      </c>
      <c r="S8" s="3" t="s">
        <v>126</v>
      </c>
    </row>
    <row r="9" spans="1:19" ht="12.75">
      <c r="A9" s="42" t="s">
        <v>93</v>
      </c>
      <c r="C9" s="16">
        <v>375</v>
      </c>
      <c r="D9" s="18">
        <v>66</v>
      </c>
      <c r="E9" s="18">
        <v>224</v>
      </c>
      <c r="F9" s="18">
        <v>260</v>
      </c>
      <c r="G9" s="18">
        <v>496</v>
      </c>
      <c r="H9" s="18">
        <v>103</v>
      </c>
      <c r="I9" s="18">
        <v>344</v>
      </c>
      <c r="J9" s="18">
        <v>360</v>
      </c>
      <c r="K9" s="18">
        <v>22</v>
      </c>
      <c r="L9" s="18">
        <v>7</v>
      </c>
      <c r="M9" s="18">
        <v>423</v>
      </c>
      <c r="N9" s="18">
        <v>700</v>
      </c>
      <c r="O9" s="4" t="s">
        <v>6</v>
      </c>
      <c r="P9" s="5" t="s">
        <v>23</v>
      </c>
      <c r="Q9" s="5">
        <v>28</v>
      </c>
      <c r="R9" s="5">
        <v>29</v>
      </c>
      <c r="S9" s="6" t="s">
        <v>126</v>
      </c>
    </row>
    <row r="10" spans="1:19" ht="12.75">
      <c r="A10" s="42" t="s">
        <v>94</v>
      </c>
      <c r="C10" s="16">
        <v>50</v>
      </c>
      <c r="D10" s="18">
        <v>25</v>
      </c>
      <c r="E10" s="18">
        <v>30</v>
      </c>
      <c r="F10" s="18">
        <v>98</v>
      </c>
      <c r="G10" s="18">
        <v>76</v>
      </c>
      <c r="H10" s="18">
        <v>31</v>
      </c>
      <c r="I10" s="18">
        <v>53</v>
      </c>
      <c r="J10" s="18">
        <v>110</v>
      </c>
      <c r="K10" s="18">
        <v>1</v>
      </c>
      <c r="L10" s="18"/>
      <c r="M10" s="18">
        <v>19</v>
      </c>
      <c r="N10" s="18"/>
      <c r="O10" s="4" t="s">
        <v>6</v>
      </c>
      <c r="P10" s="5" t="s">
        <v>23</v>
      </c>
      <c r="Q10" s="5">
        <v>28</v>
      </c>
      <c r="R10" s="5">
        <v>29</v>
      </c>
      <c r="S10" s="6" t="s">
        <v>126</v>
      </c>
    </row>
    <row r="11" spans="1:19" ht="12.75">
      <c r="A11" s="42" t="s">
        <v>154</v>
      </c>
      <c r="C11" s="16">
        <v>1</v>
      </c>
      <c r="D11" s="18">
        <v>3</v>
      </c>
      <c r="E11" s="18">
        <v>1</v>
      </c>
      <c r="F11" s="18">
        <v>12</v>
      </c>
      <c r="G11" s="18"/>
      <c r="H11" s="18">
        <v>2</v>
      </c>
      <c r="I11" s="18"/>
      <c r="J11" s="18">
        <v>7</v>
      </c>
      <c r="K11" s="18"/>
      <c r="L11" s="18"/>
      <c r="M11" s="18"/>
      <c r="N11" s="18"/>
      <c r="O11" s="4" t="s">
        <v>6</v>
      </c>
      <c r="P11" s="5" t="s">
        <v>23</v>
      </c>
      <c r="Q11" s="5">
        <v>28</v>
      </c>
      <c r="R11" s="5">
        <v>29</v>
      </c>
      <c r="S11" s="6" t="s">
        <v>126</v>
      </c>
    </row>
    <row r="12" spans="1:19" ht="26.25" thickBot="1">
      <c r="A12" s="46" t="s">
        <v>155</v>
      </c>
      <c r="C12" s="19"/>
      <c r="D12" s="21"/>
      <c r="E12" s="21"/>
      <c r="F12" s="21"/>
      <c r="G12" s="21">
        <v>1</v>
      </c>
      <c r="H12" s="21"/>
      <c r="I12" s="21">
        <v>1</v>
      </c>
      <c r="J12" s="21"/>
      <c r="K12" s="21"/>
      <c r="L12" s="21"/>
      <c r="M12" s="21"/>
      <c r="N12" s="21"/>
      <c r="O12" s="7" t="s">
        <v>6</v>
      </c>
      <c r="P12" s="8" t="s">
        <v>23</v>
      </c>
      <c r="Q12" s="8">
        <v>28</v>
      </c>
      <c r="R12" s="8">
        <v>29</v>
      </c>
      <c r="S12" s="9" t="s">
        <v>126</v>
      </c>
    </row>
    <row r="14" spans="1:19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</sheetData>
  <mergeCells count="27">
    <mergeCell ref="K3:N3"/>
    <mergeCell ref="K4:L4"/>
    <mergeCell ref="M4:N4"/>
    <mergeCell ref="K5:K6"/>
    <mergeCell ref="L5:L6"/>
    <mergeCell ref="M5:M6"/>
    <mergeCell ref="N5:N6"/>
    <mergeCell ref="G3:J3"/>
    <mergeCell ref="G4:H4"/>
    <mergeCell ref="G5:G6"/>
    <mergeCell ref="H5:H6"/>
    <mergeCell ref="I4:J4"/>
    <mergeCell ref="I5:I6"/>
    <mergeCell ref="J5:J6"/>
    <mergeCell ref="A3:A6"/>
    <mergeCell ref="C3:F3"/>
    <mergeCell ref="C4:D4"/>
    <mergeCell ref="E4:F4"/>
    <mergeCell ref="C5:C6"/>
    <mergeCell ref="D5:D6"/>
    <mergeCell ref="E5:E6"/>
    <mergeCell ref="F5:F6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S19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0" customWidth="1"/>
    <col min="2" max="2" width="2.7109375" style="10" customWidth="1"/>
    <col min="3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101" t="s">
        <v>171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ht="13.5" thickBot="1"/>
    <row r="3" spans="1:19" ht="22.5" customHeight="1">
      <c r="A3" s="160" t="s">
        <v>96</v>
      </c>
      <c r="B3" s="11"/>
      <c r="C3" s="133" t="s">
        <v>137</v>
      </c>
      <c r="D3" s="130"/>
      <c r="E3" s="130"/>
      <c r="F3" s="130"/>
      <c r="G3" s="130" t="s">
        <v>138</v>
      </c>
      <c r="H3" s="130"/>
      <c r="I3" s="130"/>
      <c r="J3" s="130"/>
      <c r="K3" s="130" t="s">
        <v>139</v>
      </c>
      <c r="L3" s="130"/>
      <c r="M3" s="130"/>
      <c r="N3" s="127"/>
      <c r="O3" s="148" t="s">
        <v>0</v>
      </c>
      <c r="P3" s="148" t="s">
        <v>1</v>
      </c>
      <c r="Q3" s="148" t="s">
        <v>2</v>
      </c>
      <c r="R3" s="154" t="s">
        <v>3</v>
      </c>
      <c r="S3" s="151" t="s">
        <v>5</v>
      </c>
    </row>
    <row r="4" spans="1:19" ht="18" customHeight="1">
      <c r="A4" s="163"/>
      <c r="B4" s="11"/>
      <c r="C4" s="131" t="s">
        <v>89</v>
      </c>
      <c r="D4" s="102"/>
      <c r="E4" s="102" t="s">
        <v>90</v>
      </c>
      <c r="F4" s="102"/>
      <c r="G4" s="102" t="s">
        <v>89</v>
      </c>
      <c r="H4" s="102"/>
      <c r="I4" s="102" t="s">
        <v>90</v>
      </c>
      <c r="J4" s="102"/>
      <c r="K4" s="102" t="s">
        <v>89</v>
      </c>
      <c r="L4" s="102"/>
      <c r="M4" s="102" t="s">
        <v>90</v>
      </c>
      <c r="N4" s="158"/>
      <c r="O4" s="149"/>
      <c r="P4" s="149"/>
      <c r="Q4" s="149"/>
      <c r="R4" s="155"/>
      <c r="S4" s="152"/>
    </row>
    <row r="5" spans="1:19" ht="18.75" customHeight="1">
      <c r="A5" s="163"/>
      <c r="B5" s="11"/>
      <c r="C5" s="131" t="s">
        <v>123</v>
      </c>
      <c r="D5" s="102" t="s">
        <v>124</v>
      </c>
      <c r="E5" s="102" t="s">
        <v>123</v>
      </c>
      <c r="F5" s="102" t="s">
        <v>124</v>
      </c>
      <c r="G5" s="102" t="s">
        <v>123</v>
      </c>
      <c r="H5" s="102" t="s">
        <v>124</v>
      </c>
      <c r="I5" s="102" t="s">
        <v>123</v>
      </c>
      <c r="J5" s="102" t="s">
        <v>124</v>
      </c>
      <c r="K5" s="102" t="s">
        <v>123</v>
      </c>
      <c r="L5" s="102" t="s">
        <v>124</v>
      </c>
      <c r="M5" s="102" t="s">
        <v>123</v>
      </c>
      <c r="N5" s="158" t="s">
        <v>124</v>
      </c>
      <c r="O5" s="149"/>
      <c r="P5" s="149"/>
      <c r="Q5" s="149"/>
      <c r="R5" s="155"/>
      <c r="S5" s="152"/>
    </row>
    <row r="6" spans="1:19" ht="13.5" thickBot="1">
      <c r="A6" s="164"/>
      <c r="B6" s="11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9"/>
      <c r="O6" s="150"/>
      <c r="P6" s="150"/>
      <c r="Q6" s="150"/>
      <c r="R6" s="132"/>
      <c r="S6" s="153"/>
    </row>
    <row r="7" ht="13.5" thickBot="1"/>
    <row r="8" spans="1:19" ht="12.75">
      <c r="A8" s="14" t="s">
        <v>172</v>
      </c>
      <c r="C8" s="13">
        <v>5</v>
      </c>
      <c r="D8" s="15">
        <v>1</v>
      </c>
      <c r="E8" s="15">
        <v>3</v>
      </c>
      <c r="F8" s="15">
        <v>4</v>
      </c>
      <c r="G8" s="15">
        <v>1</v>
      </c>
      <c r="H8" s="15"/>
      <c r="I8" s="15">
        <v>0.7</v>
      </c>
      <c r="J8" s="15"/>
      <c r="K8" s="15"/>
      <c r="L8" s="15"/>
      <c r="M8" s="15"/>
      <c r="N8" s="15"/>
      <c r="O8" s="1" t="s">
        <v>6</v>
      </c>
      <c r="P8" s="2" t="s">
        <v>23</v>
      </c>
      <c r="Q8" s="2">
        <v>28</v>
      </c>
      <c r="R8" s="2">
        <v>29</v>
      </c>
      <c r="S8" s="3" t="s">
        <v>126</v>
      </c>
    </row>
    <row r="9" spans="1:19" ht="12.75">
      <c r="A9" s="17" t="s">
        <v>173</v>
      </c>
      <c r="C9" s="16">
        <v>102</v>
      </c>
      <c r="D9" s="18">
        <v>37</v>
      </c>
      <c r="E9" s="18">
        <v>97</v>
      </c>
      <c r="F9" s="18">
        <v>146</v>
      </c>
      <c r="G9" s="18">
        <v>46</v>
      </c>
      <c r="H9" s="18">
        <v>6</v>
      </c>
      <c r="I9" s="18">
        <v>32</v>
      </c>
      <c r="J9" s="18">
        <v>21</v>
      </c>
      <c r="K9" s="18">
        <v>1</v>
      </c>
      <c r="L9" s="18"/>
      <c r="M9" s="18">
        <v>19</v>
      </c>
      <c r="N9" s="18"/>
      <c r="O9" s="4" t="s">
        <v>6</v>
      </c>
      <c r="P9" s="5" t="s">
        <v>23</v>
      </c>
      <c r="Q9" s="5">
        <v>28</v>
      </c>
      <c r="R9" s="5">
        <v>29</v>
      </c>
      <c r="S9" s="6" t="s">
        <v>126</v>
      </c>
    </row>
    <row r="10" spans="1:19" ht="12.75">
      <c r="A10" s="17" t="s">
        <v>174</v>
      </c>
      <c r="C10" s="16">
        <v>78</v>
      </c>
      <c r="D10" s="18">
        <v>22</v>
      </c>
      <c r="E10" s="18">
        <v>47</v>
      </c>
      <c r="F10" s="18">
        <v>87</v>
      </c>
      <c r="G10" s="18">
        <v>46</v>
      </c>
      <c r="H10" s="18">
        <v>11</v>
      </c>
      <c r="I10" s="18">
        <v>32</v>
      </c>
      <c r="J10" s="18">
        <v>39</v>
      </c>
      <c r="K10" s="18">
        <v>1</v>
      </c>
      <c r="L10" s="18">
        <v>1</v>
      </c>
      <c r="M10" s="18">
        <v>19</v>
      </c>
      <c r="N10" s="18">
        <v>100</v>
      </c>
      <c r="O10" s="4" t="s">
        <v>6</v>
      </c>
      <c r="P10" s="5" t="s">
        <v>23</v>
      </c>
      <c r="Q10" s="5">
        <v>28</v>
      </c>
      <c r="R10" s="5">
        <v>29</v>
      </c>
      <c r="S10" s="6" t="s">
        <v>126</v>
      </c>
    </row>
    <row r="11" spans="1:19" ht="12.75">
      <c r="A11" s="17" t="s">
        <v>175</v>
      </c>
      <c r="C11" s="16">
        <v>206</v>
      </c>
      <c r="D11" s="18">
        <v>30</v>
      </c>
      <c r="E11" s="18">
        <v>123</v>
      </c>
      <c r="F11" s="18">
        <v>118</v>
      </c>
      <c r="G11" s="18">
        <v>241</v>
      </c>
      <c r="H11" s="18">
        <v>49</v>
      </c>
      <c r="I11" s="18">
        <v>167.2</v>
      </c>
      <c r="J11" s="18">
        <v>173</v>
      </c>
      <c r="K11" s="18">
        <v>10</v>
      </c>
      <c r="L11" s="18"/>
      <c r="M11" s="18">
        <v>192</v>
      </c>
      <c r="N11" s="18"/>
      <c r="O11" s="4" t="s">
        <v>6</v>
      </c>
      <c r="P11" s="5" t="s">
        <v>23</v>
      </c>
      <c r="Q11" s="5">
        <v>28</v>
      </c>
      <c r="R11" s="5">
        <v>29</v>
      </c>
      <c r="S11" s="6" t="s">
        <v>126</v>
      </c>
    </row>
    <row r="12" spans="1:19" ht="12.75">
      <c r="A12" s="17" t="s">
        <v>176</v>
      </c>
      <c r="C12" s="16">
        <v>1071</v>
      </c>
      <c r="D12" s="18">
        <v>126</v>
      </c>
      <c r="E12" s="18">
        <v>640</v>
      </c>
      <c r="F12" s="18">
        <v>496</v>
      </c>
      <c r="G12" s="18">
        <v>930</v>
      </c>
      <c r="H12" s="18">
        <v>182</v>
      </c>
      <c r="I12" s="18">
        <v>645.4</v>
      </c>
      <c r="J12" s="18">
        <v>643</v>
      </c>
      <c r="K12" s="18">
        <v>33</v>
      </c>
      <c r="L12" s="18">
        <v>8</v>
      </c>
      <c r="M12" s="18">
        <v>635</v>
      </c>
      <c r="N12" s="18">
        <v>800</v>
      </c>
      <c r="O12" s="4" t="s">
        <v>6</v>
      </c>
      <c r="P12" s="5" t="s">
        <v>23</v>
      </c>
      <c r="Q12" s="5">
        <v>28</v>
      </c>
      <c r="R12" s="5">
        <v>29</v>
      </c>
      <c r="S12" s="6" t="s">
        <v>126</v>
      </c>
    </row>
    <row r="13" spans="1:19" ht="12.75">
      <c r="A13" s="17" t="s">
        <v>177</v>
      </c>
      <c r="C13" s="16">
        <v>151</v>
      </c>
      <c r="D13" s="18">
        <v>38</v>
      </c>
      <c r="E13" s="18">
        <v>90</v>
      </c>
      <c r="F13" s="18">
        <v>149</v>
      </c>
      <c r="G13" s="18">
        <v>176</v>
      </c>
      <c r="H13" s="18">
        <v>34</v>
      </c>
      <c r="I13" s="18">
        <v>122</v>
      </c>
      <c r="J13" s="18">
        <v>120</v>
      </c>
      <c r="K13" s="18">
        <v>7</v>
      </c>
      <c r="L13" s="18">
        <v>1</v>
      </c>
      <c r="M13" s="18">
        <v>135</v>
      </c>
      <c r="N13" s="18">
        <v>100</v>
      </c>
      <c r="O13" s="4" t="s">
        <v>6</v>
      </c>
      <c r="P13" s="5" t="s">
        <v>23</v>
      </c>
      <c r="Q13" s="5">
        <v>28</v>
      </c>
      <c r="R13" s="5">
        <v>29</v>
      </c>
      <c r="S13" s="6" t="s">
        <v>126</v>
      </c>
    </row>
    <row r="14" spans="1:19" ht="13.5" thickBot="1">
      <c r="A14" s="20" t="s">
        <v>178</v>
      </c>
      <c r="C14" s="19"/>
      <c r="D14" s="21"/>
      <c r="E14" s="21"/>
      <c r="F14" s="21"/>
      <c r="G14" s="21">
        <v>1</v>
      </c>
      <c r="H14" s="21">
        <v>1</v>
      </c>
      <c r="I14" s="21">
        <v>0.7</v>
      </c>
      <c r="J14" s="21">
        <v>4</v>
      </c>
      <c r="K14" s="21"/>
      <c r="L14" s="21"/>
      <c r="M14" s="21"/>
      <c r="N14" s="21"/>
      <c r="O14" s="7" t="s">
        <v>6</v>
      </c>
      <c r="P14" s="8" t="s">
        <v>23</v>
      </c>
      <c r="Q14" s="8">
        <v>28</v>
      </c>
      <c r="R14" s="8">
        <v>29</v>
      </c>
      <c r="S14" s="9" t="s">
        <v>126</v>
      </c>
    </row>
    <row r="16" spans="1:19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</sheetData>
  <mergeCells count="27">
    <mergeCell ref="K3:N3"/>
    <mergeCell ref="K4:L4"/>
    <mergeCell ref="K5:K6"/>
    <mergeCell ref="L5:L6"/>
    <mergeCell ref="M4:N4"/>
    <mergeCell ref="M5:M6"/>
    <mergeCell ref="N5:N6"/>
    <mergeCell ref="G3:J3"/>
    <mergeCell ref="G4:H4"/>
    <mergeCell ref="G5:G6"/>
    <mergeCell ref="H5:H6"/>
    <mergeCell ref="I4:J4"/>
    <mergeCell ref="I5:I6"/>
    <mergeCell ref="J5:J6"/>
    <mergeCell ref="A3:A6"/>
    <mergeCell ref="C3:F3"/>
    <mergeCell ref="C4:D4"/>
    <mergeCell ref="E4:F4"/>
    <mergeCell ref="C5:C6"/>
    <mergeCell ref="E5:E6"/>
    <mergeCell ref="F5:F6"/>
    <mergeCell ref="D5:D6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K3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0" customWidth="1"/>
    <col min="2" max="2" width="13.7109375" style="80" customWidth="1"/>
    <col min="3" max="3" width="2.7109375" style="10" customWidth="1"/>
    <col min="4" max="4" width="12.8515625" style="10" customWidth="1"/>
    <col min="5" max="5" width="13.00390625" style="10" customWidth="1"/>
    <col min="6" max="6" width="14.5742187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90" t="s">
        <v>156</v>
      </c>
      <c r="B1" s="124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39.75" customHeight="1">
      <c r="A3" s="133" t="s">
        <v>96</v>
      </c>
      <c r="B3" s="127" t="s">
        <v>97</v>
      </c>
      <c r="C3" s="11"/>
      <c r="D3" s="92" t="s">
        <v>157</v>
      </c>
      <c r="E3" s="93" t="s">
        <v>158</v>
      </c>
      <c r="F3" s="94" t="s">
        <v>159</v>
      </c>
      <c r="G3" s="148" t="s">
        <v>0</v>
      </c>
      <c r="H3" s="148" t="s">
        <v>1</v>
      </c>
      <c r="I3" s="148" t="s">
        <v>2</v>
      </c>
      <c r="J3" s="154" t="s">
        <v>3</v>
      </c>
      <c r="K3" s="151" t="s">
        <v>5</v>
      </c>
    </row>
    <row r="4" spans="1:11" ht="18" customHeight="1">
      <c r="A4" s="131"/>
      <c r="B4" s="158"/>
      <c r="C4" s="11"/>
      <c r="D4" s="131" t="s">
        <v>160</v>
      </c>
      <c r="E4" s="102" t="s">
        <v>160</v>
      </c>
      <c r="F4" s="158" t="s">
        <v>160</v>
      </c>
      <c r="G4" s="149"/>
      <c r="H4" s="149"/>
      <c r="I4" s="149"/>
      <c r="J4" s="155"/>
      <c r="K4" s="152"/>
    </row>
    <row r="5" spans="1:11" ht="18.75" customHeight="1">
      <c r="A5" s="131"/>
      <c r="B5" s="158"/>
      <c r="C5" s="11"/>
      <c r="D5" s="131"/>
      <c r="E5" s="102"/>
      <c r="F5" s="158"/>
      <c r="G5" s="149"/>
      <c r="H5" s="149"/>
      <c r="I5" s="149"/>
      <c r="J5" s="155"/>
      <c r="K5" s="152"/>
    </row>
    <row r="6" spans="1:11" ht="13.5" thickBot="1">
      <c r="A6" s="156"/>
      <c r="B6" s="159"/>
      <c r="C6" s="11"/>
      <c r="D6" s="156"/>
      <c r="E6" s="157"/>
      <c r="F6" s="159"/>
      <c r="G6" s="150"/>
      <c r="H6" s="150"/>
      <c r="I6" s="150"/>
      <c r="J6" s="132"/>
      <c r="K6" s="153"/>
    </row>
    <row r="7" ht="13.5" thickBot="1"/>
    <row r="8" spans="1:11" ht="12.75">
      <c r="A8" s="13">
        <v>5</v>
      </c>
      <c r="B8" s="113">
        <v>1864</v>
      </c>
      <c r="D8" s="13"/>
      <c r="E8" s="15">
        <v>1</v>
      </c>
      <c r="F8" s="15"/>
      <c r="G8" s="1" t="s">
        <v>6</v>
      </c>
      <c r="H8" s="2" t="s">
        <v>23</v>
      </c>
      <c r="I8" s="2">
        <v>28</v>
      </c>
      <c r="J8" s="2">
        <v>29</v>
      </c>
      <c r="K8" s="3" t="s">
        <v>126</v>
      </c>
    </row>
    <row r="9" spans="1:11" ht="12.75">
      <c r="A9" s="16">
        <v>6</v>
      </c>
      <c r="B9" s="100">
        <v>1863</v>
      </c>
      <c r="D9" s="16"/>
      <c r="E9" s="18"/>
      <c r="F9" s="18">
        <v>1</v>
      </c>
      <c r="G9" s="4" t="s">
        <v>6</v>
      </c>
      <c r="H9" s="5" t="s">
        <v>23</v>
      </c>
      <c r="I9" s="5">
        <v>28</v>
      </c>
      <c r="J9" s="5">
        <v>29</v>
      </c>
      <c r="K9" s="6" t="s">
        <v>126</v>
      </c>
    </row>
    <row r="10" spans="1:11" ht="12.75">
      <c r="A10" s="16">
        <v>8</v>
      </c>
      <c r="B10" s="100">
        <v>1861</v>
      </c>
      <c r="D10" s="16"/>
      <c r="E10" s="18">
        <v>1</v>
      </c>
      <c r="F10" s="18"/>
      <c r="G10" s="4" t="s">
        <v>6</v>
      </c>
      <c r="H10" s="5" t="s">
        <v>23</v>
      </c>
      <c r="I10" s="5">
        <v>28</v>
      </c>
      <c r="J10" s="5">
        <v>29</v>
      </c>
      <c r="K10" s="6" t="s">
        <v>126</v>
      </c>
    </row>
    <row r="11" spans="1:11" ht="12.75">
      <c r="A11" s="16">
        <v>9</v>
      </c>
      <c r="B11" s="100">
        <v>1860</v>
      </c>
      <c r="D11" s="16"/>
      <c r="E11" s="18">
        <v>3</v>
      </c>
      <c r="F11" s="18"/>
      <c r="G11" s="4" t="s">
        <v>6</v>
      </c>
      <c r="H11" s="5" t="s">
        <v>23</v>
      </c>
      <c r="I11" s="5">
        <v>28</v>
      </c>
      <c r="J11" s="5">
        <v>29</v>
      </c>
      <c r="K11" s="6" t="s">
        <v>126</v>
      </c>
    </row>
    <row r="12" spans="1:11" ht="12.75">
      <c r="A12" s="16">
        <v>10</v>
      </c>
      <c r="B12" s="100" t="s">
        <v>161</v>
      </c>
      <c r="D12" s="16">
        <v>3</v>
      </c>
      <c r="E12" s="18">
        <v>4</v>
      </c>
      <c r="F12" s="18">
        <v>8</v>
      </c>
      <c r="G12" s="4" t="s">
        <v>6</v>
      </c>
      <c r="H12" s="5" t="s">
        <v>23</v>
      </c>
      <c r="I12" s="5">
        <v>28</v>
      </c>
      <c r="J12" s="5">
        <v>29</v>
      </c>
      <c r="K12" s="6" t="s">
        <v>126</v>
      </c>
    </row>
    <row r="13" spans="1:11" ht="12.75">
      <c r="A13" s="16">
        <v>11</v>
      </c>
      <c r="B13" s="100" t="s">
        <v>162</v>
      </c>
      <c r="D13" s="16">
        <v>7</v>
      </c>
      <c r="E13" s="18">
        <v>11</v>
      </c>
      <c r="F13" s="18"/>
      <c r="G13" s="4" t="s">
        <v>6</v>
      </c>
      <c r="H13" s="5" t="s">
        <v>23</v>
      </c>
      <c r="I13" s="5">
        <v>28</v>
      </c>
      <c r="J13" s="5">
        <v>29</v>
      </c>
      <c r="K13" s="6" t="s">
        <v>126</v>
      </c>
    </row>
    <row r="14" spans="1:11" ht="12.75">
      <c r="A14" s="16">
        <v>12</v>
      </c>
      <c r="B14" s="100" t="s">
        <v>163</v>
      </c>
      <c r="D14" s="16">
        <v>14</v>
      </c>
      <c r="E14" s="18">
        <v>14</v>
      </c>
      <c r="F14" s="18">
        <v>3</v>
      </c>
      <c r="G14" s="4" t="s">
        <v>6</v>
      </c>
      <c r="H14" s="5" t="s">
        <v>23</v>
      </c>
      <c r="I14" s="5">
        <v>28</v>
      </c>
      <c r="J14" s="5">
        <v>29</v>
      </c>
      <c r="K14" s="6" t="s">
        <v>126</v>
      </c>
    </row>
    <row r="15" spans="1:11" ht="12.75">
      <c r="A15" s="16">
        <v>13</v>
      </c>
      <c r="B15" s="100" t="s">
        <v>164</v>
      </c>
      <c r="D15" s="16">
        <v>10</v>
      </c>
      <c r="E15" s="18">
        <v>13</v>
      </c>
      <c r="F15" s="18">
        <v>11</v>
      </c>
      <c r="G15" s="4" t="s">
        <v>6</v>
      </c>
      <c r="H15" s="5" t="s">
        <v>23</v>
      </c>
      <c r="I15" s="5">
        <v>28</v>
      </c>
      <c r="J15" s="5">
        <v>29</v>
      </c>
      <c r="K15" s="6" t="s">
        <v>126</v>
      </c>
    </row>
    <row r="16" spans="1:11" ht="12.75">
      <c r="A16" s="16">
        <v>14</v>
      </c>
      <c r="B16" s="100" t="s">
        <v>165</v>
      </c>
      <c r="D16" s="16">
        <v>26</v>
      </c>
      <c r="E16" s="18">
        <v>18</v>
      </c>
      <c r="F16" s="18">
        <v>11</v>
      </c>
      <c r="G16" s="4" t="s">
        <v>6</v>
      </c>
      <c r="H16" s="5" t="s">
        <v>23</v>
      </c>
      <c r="I16" s="5">
        <v>28</v>
      </c>
      <c r="J16" s="5">
        <v>29</v>
      </c>
      <c r="K16" s="6" t="s">
        <v>126</v>
      </c>
    </row>
    <row r="17" spans="1:11" ht="12.75">
      <c r="A17" s="16">
        <v>15</v>
      </c>
      <c r="B17" s="100" t="s">
        <v>166</v>
      </c>
      <c r="D17" s="16">
        <v>18</v>
      </c>
      <c r="E17" s="18">
        <v>24</v>
      </c>
      <c r="F17" s="18">
        <v>4</v>
      </c>
      <c r="G17" s="4" t="s">
        <v>6</v>
      </c>
      <c r="H17" s="5" t="s">
        <v>23</v>
      </c>
      <c r="I17" s="5">
        <v>28</v>
      </c>
      <c r="J17" s="5">
        <v>29</v>
      </c>
      <c r="K17" s="6" t="s">
        <v>126</v>
      </c>
    </row>
    <row r="18" spans="1:11" ht="12.75">
      <c r="A18" s="16">
        <v>16</v>
      </c>
      <c r="B18" s="100" t="s">
        <v>167</v>
      </c>
      <c r="D18" s="16">
        <v>16</v>
      </c>
      <c r="E18" s="18">
        <v>15</v>
      </c>
      <c r="F18" s="18">
        <v>14</v>
      </c>
      <c r="G18" s="4" t="s">
        <v>6</v>
      </c>
      <c r="H18" s="5" t="s">
        <v>23</v>
      </c>
      <c r="I18" s="5">
        <v>28</v>
      </c>
      <c r="J18" s="5">
        <v>29</v>
      </c>
      <c r="K18" s="6" t="s">
        <v>126</v>
      </c>
    </row>
    <row r="19" spans="1:11" ht="12.75">
      <c r="A19" s="16">
        <v>17</v>
      </c>
      <c r="B19" s="100" t="s">
        <v>168</v>
      </c>
      <c r="D19" s="16">
        <v>21</v>
      </c>
      <c r="E19" s="18">
        <v>24</v>
      </c>
      <c r="F19" s="18">
        <v>8</v>
      </c>
      <c r="G19" s="4" t="s">
        <v>6</v>
      </c>
      <c r="H19" s="5" t="s">
        <v>23</v>
      </c>
      <c r="I19" s="5">
        <v>28</v>
      </c>
      <c r="J19" s="5">
        <v>29</v>
      </c>
      <c r="K19" s="6" t="s">
        <v>126</v>
      </c>
    </row>
    <row r="20" spans="1:11" ht="12.75">
      <c r="A20" s="16">
        <v>18</v>
      </c>
      <c r="B20" s="100" t="s">
        <v>169</v>
      </c>
      <c r="D20" s="16">
        <v>12</v>
      </c>
      <c r="E20" s="18">
        <v>11</v>
      </c>
      <c r="F20" s="18">
        <v>15</v>
      </c>
      <c r="G20" s="4" t="s">
        <v>6</v>
      </c>
      <c r="H20" s="5" t="s">
        <v>23</v>
      </c>
      <c r="I20" s="5">
        <v>28</v>
      </c>
      <c r="J20" s="5">
        <v>29</v>
      </c>
      <c r="K20" s="6" t="s">
        <v>126</v>
      </c>
    </row>
    <row r="21" spans="1:11" ht="12.75">
      <c r="A21" s="16">
        <v>19</v>
      </c>
      <c r="B21" s="100" t="s">
        <v>170</v>
      </c>
      <c r="D21" s="16">
        <v>8</v>
      </c>
      <c r="E21" s="18">
        <v>5</v>
      </c>
      <c r="F21" s="18">
        <v>5</v>
      </c>
      <c r="G21" s="4" t="s">
        <v>6</v>
      </c>
      <c r="H21" s="5" t="s">
        <v>23</v>
      </c>
      <c r="I21" s="5">
        <v>28</v>
      </c>
      <c r="J21" s="5">
        <v>29</v>
      </c>
      <c r="K21" s="6" t="s">
        <v>126</v>
      </c>
    </row>
    <row r="22" spans="1:11" ht="12.75">
      <c r="A22" s="16">
        <v>20</v>
      </c>
      <c r="B22" s="100">
        <v>1849</v>
      </c>
      <c r="D22" s="16">
        <v>6</v>
      </c>
      <c r="E22" s="18"/>
      <c r="F22" s="18">
        <v>2</v>
      </c>
      <c r="G22" s="4" t="s">
        <v>6</v>
      </c>
      <c r="H22" s="5" t="s">
        <v>23</v>
      </c>
      <c r="I22" s="5">
        <v>28</v>
      </c>
      <c r="J22" s="5">
        <v>29</v>
      </c>
      <c r="K22" s="6" t="s">
        <v>126</v>
      </c>
    </row>
    <row r="23" spans="1:11" ht="12.75">
      <c r="A23" s="16">
        <v>21</v>
      </c>
      <c r="B23" s="100">
        <v>1848</v>
      </c>
      <c r="D23" s="16">
        <v>4</v>
      </c>
      <c r="E23" s="18"/>
      <c r="F23" s="18"/>
      <c r="G23" s="4" t="s">
        <v>6</v>
      </c>
      <c r="H23" s="5" t="s">
        <v>23</v>
      </c>
      <c r="I23" s="5">
        <v>28</v>
      </c>
      <c r="J23" s="5">
        <v>29</v>
      </c>
      <c r="K23" s="6" t="s">
        <v>126</v>
      </c>
    </row>
    <row r="24" spans="1:11" ht="12.75">
      <c r="A24" s="16">
        <v>29</v>
      </c>
      <c r="B24" s="100">
        <v>1840</v>
      </c>
      <c r="D24" s="16">
        <v>1</v>
      </c>
      <c r="E24" s="18"/>
      <c r="F24" s="18"/>
      <c r="G24" s="4" t="s">
        <v>6</v>
      </c>
      <c r="H24" s="5" t="s">
        <v>23</v>
      </c>
      <c r="I24" s="5">
        <v>28</v>
      </c>
      <c r="J24" s="5">
        <v>29</v>
      </c>
      <c r="K24" s="6" t="s">
        <v>126</v>
      </c>
    </row>
    <row r="25" spans="1:11" ht="12.75">
      <c r="A25" s="16">
        <v>31</v>
      </c>
      <c r="B25" s="100">
        <v>1836</v>
      </c>
      <c r="D25" s="16">
        <v>1</v>
      </c>
      <c r="E25" s="18"/>
      <c r="F25" s="18"/>
      <c r="G25" s="4" t="s">
        <v>6</v>
      </c>
      <c r="H25" s="5" t="s">
        <v>23</v>
      </c>
      <c r="I25" s="5">
        <v>28</v>
      </c>
      <c r="J25" s="5">
        <v>29</v>
      </c>
      <c r="K25" s="6" t="s">
        <v>126</v>
      </c>
    </row>
    <row r="26" spans="1:11" ht="12.75">
      <c r="A26" s="16">
        <v>40</v>
      </c>
      <c r="B26" s="100">
        <v>1829</v>
      </c>
      <c r="D26" s="16">
        <v>1</v>
      </c>
      <c r="E26" s="18"/>
      <c r="F26" s="18"/>
      <c r="G26" s="4" t="s">
        <v>6</v>
      </c>
      <c r="H26" s="5" t="s">
        <v>23</v>
      </c>
      <c r="I26" s="5">
        <v>28</v>
      </c>
      <c r="J26" s="5">
        <v>29</v>
      </c>
      <c r="K26" s="6" t="s">
        <v>126</v>
      </c>
    </row>
    <row r="27" spans="1:11" s="29" customFormat="1" ht="13.5" thickBot="1">
      <c r="A27" s="19" t="s">
        <v>119</v>
      </c>
      <c r="B27" s="134"/>
      <c r="C27" s="10"/>
      <c r="D27" s="19">
        <f>SUM(D8:D26)</f>
        <v>148</v>
      </c>
      <c r="E27" s="21">
        <f>SUM(E8:E26)</f>
        <v>144</v>
      </c>
      <c r="F27" s="20">
        <f>SUM(F8:F26)</f>
        <v>82</v>
      </c>
      <c r="G27" s="8" t="s">
        <v>6</v>
      </c>
      <c r="H27" s="8" t="s">
        <v>23</v>
      </c>
      <c r="I27" s="8">
        <v>28</v>
      </c>
      <c r="J27" s="8">
        <v>29</v>
      </c>
      <c r="K27" s="9" t="s">
        <v>126</v>
      </c>
    </row>
    <row r="29" spans="1:11" ht="12.75">
      <c r="A29" s="18"/>
      <c r="B29" s="99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18"/>
      <c r="B30" s="99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8"/>
      <c r="B31" s="99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18"/>
      <c r="B32" s="99"/>
      <c r="C32" s="18"/>
      <c r="D32" s="18"/>
      <c r="E32" s="18"/>
      <c r="F32" s="18"/>
      <c r="G32" s="18"/>
      <c r="H32" s="18"/>
      <c r="I32" s="18"/>
      <c r="J32" s="18"/>
      <c r="K32" s="18"/>
    </row>
  </sheetData>
  <mergeCells count="10">
    <mergeCell ref="F4:F6"/>
    <mergeCell ref="A3:A6"/>
    <mergeCell ref="B3:B6"/>
    <mergeCell ref="D4:D6"/>
    <mergeCell ref="E4:E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01" t="s">
        <v>149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160" t="s">
        <v>135</v>
      </c>
      <c r="B3" s="11"/>
      <c r="C3" s="133" t="s">
        <v>14</v>
      </c>
      <c r="D3" s="130"/>
      <c r="E3" s="130" t="s">
        <v>88</v>
      </c>
      <c r="F3" s="127"/>
      <c r="G3" s="148" t="s">
        <v>0</v>
      </c>
      <c r="H3" s="148" t="s">
        <v>1</v>
      </c>
      <c r="I3" s="148" t="s">
        <v>2</v>
      </c>
      <c r="J3" s="154" t="s">
        <v>3</v>
      </c>
      <c r="K3" s="151" t="s">
        <v>5</v>
      </c>
    </row>
    <row r="4" spans="1:11" ht="18" customHeight="1">
      <c r="A4" s="161"/>
      <c r="B4" s="11"/>
      <c r="C4" s="131" t="s">
        <v>89</v>
      </c>
      <c r="D4" s="102" t="s">
        <v>90</v>
      </c>
      <c r="E4" s="102" t="s">
        <v>89</v>
      </c>
      <c r="F4" s="158" t="s">
        <v>90</v>
      </c>
      <c r="G4" s="149"/>
      <c r="H4" s="149"/>
      <c r="I4" s="149"/>
      <c r="J4" s="155"/>
      <c r="K4" s="152"/>
    </row>
    <row r="5" spans="1:11" ht="18.75" customHeight="1">
      <c r="A5" s="161"/>
      <c r="B5" s="11"/>
      <c r="C5" s="131"/>
      <c r="D5" s="102"/>
      <c r="E5" s="102"/>
      <c r="F5" s="158"/>
      <c r="G5" s="149"/>
      <c r="H5" s="149"/>
      <c r="I5" s="149"/>
      <c r="J5" s="155"/>
      <c r="K5" s="152"/>
    </row>
    <row r="6" spans="1:11" ht="13.5" thickBot="1">
      <c r="A6" s="162"/>
      <c r="B6" s="11"/>
      <c r="C6" s="156"/>
      <c r="D6" s="157"/>
      <c r="E6" s="157"/>
      <c r="F6" s="159"/>
      <c r="G6" s="150"/>
      <c r="H6" s="150"/>
      <c r="I6" s="150"/>
      <c r="J6" s="132"/>
      <c r="K6" s="153"/>
    </row>
    <row r="7" ht="13.5" thickBot="1"/>
    <row r="8" spans="1:11" ht="12.75">
      <c r="A8" s="14" t="s">
        <v>141</v>
      </c>
      <c r="C8" s="13">
        <v>1409</v>
      </c>
      <c r="D8" s="15">
        <v>68</v>
      </c>
      <c r="E8" s="15">
        <v>190</v>
      </c>
      <c r="F8" s="15">
        <v>80</v>
      </c>
      <c r="G8" s="1" t="s">
        <v>6</v>
      </c>
      <c r="H8" s="2" t="s">
        <v>23</v>
      </c>
      <c r="I8" s="2">
        <v>2</v>
      </c>
      <c r="J8" s="2">
        <v>3</v>
      </c>
      <c r="K8" s="3" t="s">
        <v>92</v>
      </c>
    </row>
    <row r="9" spans="1:11" ht="25.5">
      <c r="A9" s="31" t="s">
        <v>150</v>
      </c>
      <c r="C9" s="16">
        <v>5542</v>
      </c>
      <c r="D9" s="18">
        <v>255</v>
      </c>
      <c r="E9" s="18">
        <v>693</v>
      </c>
      <c r="F9" s="18">
        <v>291</v>
      </c>
      <c r="G9" s="4" t="s">
        <v>6</v>
      </c>
      <c r="H9" s="5" t="s">
        <v>23</v>
      </c>
      <c r="I9" s="5">
        <v>2</v>
      </c>
      <c r="J9" s="5">
        <v>3</v>
      </c>
      <c r="K9" s="6" t="s">
        <v>92</v>
      </c>
    </row>
    <row r="10" spans="1:11" ht="12.75">
      <c r="A10" s="17" t="s">
        <v>151</v>
      </c>
      <c r="C10" s="16">
        <v>14223</v>
      </c>
      <c r="D10" s="18">
        <v>654</v>
      </c>
      <c r="E10" s="18">
        <v>1458</v>
      </c>
      <c r="F10" s="18">
        <v>612</v>
      </c>
      <c r="G10" s="4" t="s">
        <v>6</v>
      </c>
      <c r="H10" s="5" t="s">
        <v>23</v>
      </c>
      <c r="I10" s="5">
        <v>2</v>
      </c>
      <c r="J10" s="5">
        <v>3</v>
      </c>
      <c r="K10" s="6" t="s">
        <v>92</v>
      </c>
    </row>
    <row r="11" spans="1:11" ht="25.5">
      <c r="A11" s="31" t="s">
        <v>152</v>
      </c>
      <c r="C11" s="16">
        <v>165</v>
      </c>
      <c r="D11" s="18">
        <v>7</v>
      </c>
      <c r="E11" s="18">
        <v>9</v>
      </c>
      <c r="F11" s="18">
        <v>4</v>
      </c>
      <c r="G11" s="4" t="s">
        <v>6</v>
      </c>
      <c r="H11" s="5" t="s">
        <v>23</v>
      </c>
      <c r="I11" s="5">
        <v>2</v>
      </c>
      <c r="J11" s="5">
        <v>3</v>
      </c>
      <c r="K11" s="6" t="s">
        <v>92</v>
      </c>
    </row>
    <row r="12" spans="1:11" ht="12.75">
      <c r="A12" s="17" t="s">
        <v>145</v>
      </c>
      <c r="C12" s="16">
        <v>169</v>
      </c>
      <c r="D12" s="18">
        <v>8</v>
      </c>
      <c r="E12" s="18">
        <v>15</v>
      </c>
      <c r="F12" s="18">
        <v>6</v>
      </c>
      <c r="G12" s="4" t="s">
        <v>6</v>
      </c>
      <c r="H12" s="5" t="s">
        <v>23</v>
      </c>
      <c r="I12" s="5">
        <v>2</v>
      </c>
      <c r="J12" s="5">
        <v>3</v>
      </c>
      <c r="K12" s="6" t="s">
        <v>92</v>
      </c>
    </row>
    <row r="13" spans="1:11" ht="12.75">
      <c r="A13" s="17" t="s">
        <v>146</v>
      </c>
      <c r="C13" s="16">
        <v>98</v>
      </c>
      <c r="D13" s="18">
        <v>5</v>
      </c>
      <c r="E13" s="18">
        <v>9</v>
      </c>
      <c r="F13" s="18">
        <v>4</v>
      </c>
      <c r="G13" s="4" t="s">
        <v>6</v>
      </c>
      <c r="H13" s="5" t="s">
        <v>23</v>
      </c>
      <c r="I13" s="5">
        <v>2</v>
      </c>
      <c r="J13" s="5">
        <v>3</v>
      </c>
      <c r="K13" s="6" t="s">
        <v>92</v>
      </c>
    </row>
    <row r="14" spans="1:11" ht="12.75">
      <c r="A14" s="17" t="s">
        <v>147</v>
      </c>
      <c r="C14" s="16">
        <v>3</v>
      </c>
      <c r="D14" s="18"/>
      <c r="E14" s="18">
        <v>2</v>
      </c>
      <c r="F14" s="18">
        <v>1</v>
      </c>
      <c r="G14" s="4" t="s">
        <v>6</v>
      </c>
      <c r="H14" s="5" t="s">
        <v>23</v>
      </c>
      <c r="I14" s="5">
        <v>2</v>
      </c>
      <c r="J14" s="5">
        <v>3</v>
      </c>
      <c r="K14" s="6" t="s">
        <v>92</v>
      </c>
    </row>
    <row r="15" spans="1:11" ht="13.5" thickBot="1">
      <c r="A15" s="20" t="s">
        <v>148</v>
      </c>
      <c r="C15" s="19">
        <v>76</v>
      </c>
      <c r="D15" s="21">
        <v>3</v>
      </c>
      <c r="E15" s="21">
        <v>6</v>
      </c>
      <c r="F15" s="20">
        <v>2</v>
      </c>
      <c r="G15" s="7" t="s">
        <v>6</v>
      </c>
      <c r="H15" s="8" t="s">
        <v>23</v>
      </c>
      <c r="I15" s="8">
        <v>2</v>
      </c>
      <c r="J15" s="8">
        <v>3</v>
      </c>
      <c r="K15" s="9" t="s">
        <v>92</v>
      </c>
    </row>
    <row r="17" spans="1:1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mergeCells count="12">
    <mergeCell ref="E3:F3"/>
    <mergeCell ref="E4:E6"/>
    <mergeCell ref="F4:F6"/>
    <mergeCell ref="A3:A6"/>
    <mergeCell ref="C3:D3"/>
    <mergeCell ref="C4:C6"/>
    <mergeCell ref="D4:D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M21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10" customWidth="1"/>
    <col min="2" max="2" width="2.7109375" style="10" customWidth="1"/>
    <col min="3" max="8" width="9.140625" style="10" customWidth="1"/>
    <col min="9" max="9" width="6.8515625" style="10" customWidth="1"/>
    <col min="10" max="10" width="7.140625" style="10" customWidth="1"/>
    <col min="11" max="12" width="6.57421875" style="10" customWidth="1"/>
    <col min="13" max="16384" width="9.140625" style="10" customWidth="1"/>
  </cols>
  <sheetData>
    <row r="1" spans="1:13" ht="13.5" thickBot="1">
      <c r="A1" s="90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3.5" thickBot="1"/>
    <row r="3" spans="1:13" ht="22.5" customHeight="1">
      <c r="A3" s="206" t="s">
        <v>120</v>
      </c>
      <c r="B3" s="11"/>
      <c r="C3" s="133" t="s">
        <v>121</v>
      </c>
      <c r="D3" s="130"/>
      <c r="E3" s="130" t="s">
        <v>122</v>
      </c>
      <c r="F3" s="130"/>
      <c r="G3" s="130" t="s">
        <v>119</v>
      </c>
      <c r="H3" s="127"/>
      <c r="I3" s="148" t="s">
        <v>0</v>
      </c>
      <c r="J3" s="148" t="s">
        <v>1</v>
      </c>
      <c r="K3" s="148" t="s">
        <v>2</v>
      </c>
      <c r="L3" s="154" t="s">
        <v>3</v>
      </c>
      <c r="M3" s="151" t="s">
        <v>5</v>
      </c>
    </row>
    <row r="4" spans="1:13" ht="18" customHeight="1">
      <c r="A4" s="214"/>
      <c r="B4" s="11"/>
      <c r="C4" s="131" t="s">
        <v>123</v>
      </c>
      <c r="D4" s="102" t="s">
        <v>124</v>
      </c>
      <c r="E4" s="102" t="s">
        <v>123</v>
      </c>
      <c r="F4" s="102" t="s">
        <v>124</v>
      </c>
      <c r="G4" s="102" t="s">
        <v>123</v>
      </c>
      <c r="H4" s="158" t="s">
        <v>124</v>
      </c>
      <c r="I4" s="149"/>
      <c r="J4" s="149"/>
      <c r="K4" s="149"/>
      <c r="L4" s="155"/>
      <c r="M4" s="152"/>
    </row>
    <row r="5" spans="1:13" ht="18.75" customHeight="1">
      <c r="A5" s="214"/>
      <c r="B5" s="11"/>
      <c r="C5" s="131"/>
      <c r="D5" s="102"/>
      <c r="E5" s="102"/>
      <c r="F5" s="102"/>
      <c r="G5" s="102"/>
      <c r="H5" s="158"/>
      <c r="I5" s="149"/>
      <c r="J5" s="149"/>
      <c r="K5" s="149"/>
      <c r="L5" s="155"/>
      <c r="M5" s="152"/>
    </row>
    <row r="6" spans="1:13" ht="13.5" thickBot="1">
      <c r="A6" s="215"/>
      <c r="B6" s="11"/>
      <c r="C6" s="156"/>
      <c r="D6" s="157"/>
      <c r="E6" s="157"/>
      <c r="F6" s="157"/>
      <c r="G6" s="157"/>
      <c r="H6" s="159"/>
      <c r="I6" s="150"/>
      <c r="J6" s="150"/>
      <c r="K6" s="150"/>
      <c r="L6" s="132"/>
      <c r="M6" s="153"/>
    </row>
    <row r="7" spans="7:8" ht="13.5" thickBot="1">
      <c r="G7" s="29"/>
      <c r="H7" s="29"/>
    </row>
    <row r="8" spans="1:13" ht="25.5">
      <c r="A8" s="41" t="s">
        <v>125</v>
      </c>
      <c r="C8" s="13">
        <v>81</v>
      </c>
      <c r="D8" s="15">
        <v>77</v>
      </c>
      <c r="E8" s="15">
        <v>208</v>
      </c>
      <c r="F8" s="15">
        <v>238</v>
      </c>
      <c r="G8" s="15">
        <f>SUM(C8+E8)</f>
        <v>289</v>
      </c>
      <c r="H8" s="14">
        <f>SUM(D8+F8)</f>
        <v>315</v>
      </c>
      <c r="I8" s="2" t="s">
        <v>6</v>
      </c>
      <c r="J8" s="2" t="s">
        <v>23</v>
      </c>
      <c r="K8" s="2">
        <v>28</v>
      </c>
      <c r="L8" s="2">
        <v>29</v>
      </c>
      <c r="M8" s="3" t="s">
        <v>126</v>
      </c>
    </row>
    <row r="9" spans="1:13" ht="12.75">
      <c r="A9" s="42" t="s">
        <v>127</v>
      </c>
      <c r="C9" s="16">
        <v>3</v>
      </c>
      <c r="D9" s="18">
        <v>5</v>
      </c>
      <c r="E9" s="18">
        <v>89</v>
      </c>
      <c r="F9" s="18">
        <v>151</v>
      </c>
      <c r="G9" s="18">
        <f aca="true" t="shared" si="0" ref="G9:G15">SUM(C9+E9)</f>
        <v>92</v>
      </c>
      <c r="H9" s="17">
        <f aca="true" t="shared" si="1" ref="H9:H15">SUM(D9+F9)</f>
        <v>156</v>
      </c>
      <c r="I9" s="5" t="s">
        <v>6</v>
      </c>
      <c r="J9" s="5" t="s">
        <v>23</v>
      </c>
      <c r="K9" s="5">
        <v>28</v>
      </c>
      <c r="L9" s="5">
        <v>29</v>
      </c>
      <c r="M9" s="6" t="s">
        <v>126</v>
      </c>
    </row>
    <row r="10" spans="1:13" ht="12.75">
      <c r="A10" s="42" t="s">
        <v>128</v>
      </c>
      <c r="C10" s="16"/>
      <c r="D10" s="18">
        <v>2</v>
      </c>
      <c r="E10" s="18">
        <v>26</v>
      </c>
      <c r="F10" s="18">
        <v>31</v>
      </c>
      <c r="G10" s="18">
        <f t="shared" si="0"/>
        <v>26</v>
      </c>
      <c r="H10" s="17">
        <f t="shared" si="1"/>
        <v>33</v>
      </c>
      <c r="I10" s="5" t="s">
        <v>6</v>
      </c>
      <c r="J10" s="5" t="s">
        <v>23</v>
      </c>
      <c r="K10" s="5">
        <v>28</v>
      </c>
      <c r="L10" s="5">
        <v>29</v>
      </c>
      <c r="M10" s="6" t="s">
        <v>126</v>
      </c>
    </row>
    <row r="11" spans="1:13" ht="12.75">
      <c r="A11" s="42" t="s">
        <v>129</v>
      </c>
      <c r="C11" s="16">
        <v>57</v>
      </c>
      <c r="D11" s="18">
        <v>61</v>
      </c>
      <c r="E11" s="18">
        <v>45</v>
      </c>
      <c r="F11" s="18">
        <v>54</v>
      </c>
      <c r="G11" s="18">
        <f t="shared" si="0"/>
        <v>102</v>
      </c>
      <c r="H11" s="17">
        <f t="shared" si="1"/>
        <v>115</v>
      </c>
      <c r="I11" s="5" t="s">
        <v>6</v>
      </c>
      <c r="J11" s="5" t="s">
        <v>23</v>
      </c>
      <c r="K11" s="5">
        <v>28</v>
      </c>
      <c r="L11" s="5">
        <v>29</v>
      </c>
      <c r="M11" s="6" t="s">
        <v>126</v>
      </c>
    </row>
    <row r="12" spans="1:13" ht="12.75">
      <c r="A12" s="42" t="s">
        <v>130</v>
      </c>
      <c r="C12" s="16">
        <v>1258</v>
      </c>
      <c r="D12" s="18">
        <v>401</v>
      </c>
      <c r="E12" s="18">
        <v>1785</v>
      </c>
      <c r="F12" s="18">
        <v>855</v>
      </c>
      <c r="G12" s="18">
        <f t="shared" si="0"/>
        <v>3043</v>
      </c>
      <c r="H12" s="17">
        <f t="shared" si="1"/>
        <v>1256</v>
      </c>
      <c r="I12" s="5" t="s">
        <v>6</v>
      </c>
      <c r="J12" s="5" t="s">
        <v>23</v>
      </c>
      <c r="K12" s="5">
        <v>28</v>
      </c>
      <c r="L12" s="5">
        <v>29</v>
      </c>
      <c r="M12" s="6" t="s">
        <v>126</v>
      </c>
    </row>
    <row r="13" spans="1:13" ht="12.75">
      <c r="A13" s="42" t="s">
        <v>131</v>
      </c>
      <c r="C13" s="16"/>
      <c r="D13" s="18"/>
      <c r="E13" s="18">
        <v>9</v>
      </c>
      <c r="F13" s="18">
        <v>12</v>
      </c>
      <c r="G13" s="18">
        <f t="shared" si="0"/>
        <v>9</v>
      </c>
      <c r="H13" s="17">
        <f t="shared" si="1"/>
        <v>12</v>
      </c>
      <c r="I13" s="5" t="s">
        <v>6</v>
      </c>
      <c r="J13" s="5" t="s">
        <v>23</v>
      </c>
      <c r="K13" s="5">
        <v>28</v>
      </c>
      <c r="L13" s="5">
        <v>29</v>
      </c>
      <c r="M13" s="6" t="s">
        <v>126</v>
      </c>
    </row>
    <row r="14" spans="1:13" ht="12.75">
      <c r="A14" s="42" t="s">
        <v>132</v>
      </c>
      <c r="C14" s="16"/>
      <c r="D14" s="18"/>
      <c r="E14" s="18">
        <v>12</v>
      </c>
      <c r="F14" s="18">
        <v>13</v>
      </c>
      <c r="G14" s="18">
        <f t="shared" si="0"/>
        <v>12</v>
      </c>
      <c r="H14" s="17">
        <f t="shared" si="1"/>
        <v>13</v>
      </c>
      <c r="I14" s="5" t="s">
        <v>6</v>
      </c>
      <c r="J14" s="5" t="s">
        <v>23</v>
      </c>
      <c r="K14" s="5">
        <v>28</v>
      </c>
      <c r="L14" s="5">
        <v>29</v>
      </c>
      <c r="M14" s="6" t="s">
        <v>126</v>
      </c>
    </row>
    <row r="15" spans="1:13" ht="12.75">
      <c r="A15" s="42" t="s">
        <v>133</v>
      </c>
      <c r="C15" s="16">
        <v>1</v>
      </c>
      <c r="D15" s="18">
        <v>3</v>
      </c>
      <c r="E15" s="18">
        <v>18</v>
      </c>
      <c r="F15" s="18">
        <v>13</v>
      </c>
      <c r="G15" s="18">
        <f t="shared" si="0"/>
        <v>19</v>
      </c>
      <c r="H15" s="17">
        <f t="shared" si="1"/>
        <v>16</v>
      </c>
      <c r="I15" s="5" t="s">
        <v>6</v>
      </c>
      <c r="J15" s="5" t="s">
        <v>23</v>
      </c>
      <c r="K15" s="5">
        <v>28</v>
      </c>
      <c r="L15" s="5">
        <v>29</v>
      </c>
      <c r="M15" s="6" t="s">
        <v>126</v>
      </c>
    </row>
    <row r="16" spans="1:13" s="29" customFormat="1" ht="13.5" thickBot="1">
      <c r="A16" s="73" t="s">
        <v>119</v>
      </c>
      <c r="B16" s="10"/>
      <c r="C16" s="19">
        <f aca="true" t="shared" si="2" ref="C16:H16">SUM(C8:C15)</f>
        <v>1400</v>
      </c>
      <c r="D16" s="21">
        <f t="shared" si="2"/>
        <v>549</v>
      </c>
      <c r="E16" s="21">
        <f t="shared" si="2"/>
        <v>2192</v>
      </c>
      <c r="F16" s="21">
        <f t="shared" si="2"/>
        <v>1367</v>
      </c>
      <c r="G16" s="21">
        <f t="shared" si="2"/>
        <v>3592</v>
      </c>
      <c r="H16" s="20">
        <f t="shared" si="2"/>
        <v>1916</v>
      </c>
      <c r="I16" s="8" t="s">
        <v>6</v>
      </c>
      <c r="J16" s="8" t="s">
        <v>23</v>
      </c>
      <c r="K16" s="8">
        <v>28</v>
      </c>
      <c r="L16" s="8">
        <v>29</v>
      </c>
      <c r="M16" s="9" t="s">
        <v>126</v>
      </c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</sheetData>
  <mergeCells count="15">
    <mergeCell ref="A3:A6"/>
    <mergeCell ref="C3:D3"/>
    <mergeCell ref="E3:F3"/>
    <mergeCell ref="G3:H3"/>
    <mergeCell ref="C4:C6"/>
    <mergeCell ref="D4:D6"/>
    <mergeCell ref="E4:E6"/>
    <mergeCell ref="F4:F6"/>
    <mergeCell ref="G4:G6"/>
    <mergeCell ref="H4:H6"/>
    <mergeCell ref="M3:M6"/>
    <mergeCell ref="I3:I6"/>
    <mergeCell ref="J3:J6"/>
    <mergeCell ref="K3:K6"/>
    <mergeCell ref="L3: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1"/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17.281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90" t="s">
        <v>1110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206" t="s">
        <v>135</v>
      </c>
      <c r="B3" s="11"/>
      <c r="C3" s="133" t="s">
        <v>89</v>
      </c>
      <c r="D3" s="130"/>
      <c r="E3" s="130" t="s">
        <v>90</v>
      </c>
      <c r="F3" s="127"/>
      <c r="G3" s="148" t="s">
        <v>0</v>
      </c>
      <c r="H3" s="148" t="s">
        <v>1</v>
      </c>
      <c r="I3" s="148" t="s">
        <v>2</v>
      </c>
      <c r="J3" s="154" t="s">
        <v>3</v>
      </c>
      <c r="K3" s="151" t="s">
        <v>5</v>
      </c>
    </row>
    <row r="4" spans="1:11" ht="18" customHeight="1">
      <c r="A4" s="214"/>
      <c r="B4" s="11"/>
      <c r="C4" s="131" t="s">
        <v>123</v>
      </c>
      <c r="D4" s="102" t="s">
        <v>124</v>
      </c>
      <c r="E4" s="102" t="s">
        <v>123</v>
      </c>
      <c r="F4" s="158" t="s">
        <v>124</v>
      </c>
      <c r="G4" s="149"/>
      <c r="H4" s="149"/>
      <c r="I4" s="149"/>
      <c r="J4" s="155"/>
      <c r="K4" s="152"/>
    </row>
    <row r="5" spans="1:11" ht="18.75" customHeight="1">
      <c r="A5" s="214"/>
      <c r="B5" s="11"/>
      <c r="C5" s="131"/>
      <c r="D5" s="102"/>
      <c r="E5" s="102"/>
      <c r="F5" s="158"/>
      <c r="G5" s="149"/>
      <c r="H5" s="149"/>
      <c r="I5" s="149"/>
      <c r="J5" s="155"/>
      <c r="K5" s="152"/>
    </row>
    <row r="6" spans="1:11" ht="13.5" thickBot="1">
      <c r="A6" s="215"/>
      <c r="B6" s="11"/>
      <c r="C6" s="156"/>
      <c r="D6" s="157"/>
      <c r="E6" s="157"/>
      <c r="F6" s="159"/>
      <c r="G6" s="150"/>
      <c r="H6" s="150"/>
      <c r="I6" s="150"/>
      <c r="J6" s="132"/>
      <c r="K6" s="153"/>
    </row>
    <row r="7" ht="13.5" thickBot="1"/>
    <row r="8" spans="1:11" ht="12.75">
      <c r="A8" s="45" t="s">
        <v>141</v>
      </c>
      <c r="C8" s="13">
        <v>317</v>
      </c>
      <c r="D8" s="15">
        <v>368</v>
      </c>
      <c r="E8" s="15">
        <v>88.2</v>
      </c>
      <c r="F8" s="15">
        <v>192.1</v>
      </c>
      <c r="G8" s="1" t="s">
        <v>6</v>
      </c>
      <c r="H8" s="2" t="s">
        <v>23</v>
      </c>
      <c r="I8" s="2">
        <v>30</v>
      </c>
      <c r="J8" s="2">
        <v>31</v>
      </c>
      <c r="K8" s="3" t="s">
        <v>923</v>
      </c>
    </row>
    <row r="9" spans="1:11" ht="38.25">
      <c r="A9" s="74" t="s">
        <v>924</v>
      </c>
      <c r="C9" s="16">
        <v>181</v>
      </c>
      <c r="D9" s="18">
        <v>134</v>
      </c>
      <c r="E9" s="18">
        <v>50.4</v>
      </c>
      <c r="F9" s="18">
        <v>69.9</v>
      </c>
      <c r="G9" s="4" t="s">
        <v>6</v>
      </c>
      <c r="H9" s="5" t="s">
        <v>23</v>
      </c>
      <c r="I9" s="5">
        <v>30</v>
      </c>
      <c r="J9" s="5">
        <v>31</v>
      </c>
      <c r="K9" s="6" t="s">
        <v>923</v>
      </c>
    </row>
    <row r="10" spans="1:11" ht="25.5">
      <c r="A10" s="74" t="s">
        <v>151</v>
      </c>
      <c r="C10" s="16">
        <v>2999</v>
      </c>
      <c r="D10" s="18">
        <v>1364</v>
      </c>
      <c r="E10" s="18">
        <v>834.9</v>
      </c>
      <c r="F10" s="18">
        <v>711.9</v>
      </c>
      <c r="G10" s="4" t="s">
        <v>6</v>
      </c>
      <c r="H10" s="5" t="s">
        <v>23</v>
      </c>
      <c r="I10" s="5">
        <v>30</v>
      </c>
      <c r="J10" s="5">
        <v>31</v>
      </c>
      <c r="K10" s="6" t="s">
        <v>923</v>
      </c>
    </row>
    <row r="11" spans="1:11" ht="38.25">
      <c r="A11" s="74" t="s">
        <v>925</v>
      </c>
      <c r="C11" s="16"/>
      <c r="D11" s="18">
        <v>1</v>
      </c>
      <c r="E11" s="18"/>
      <c r="F11" s="18">
        <v>0.5</v>
      </c>
      <c r="G11" s="4" t="s">
        <v>6</v>
      </c>
      <c r="H11" s="5" t="s">
        <v>23</v>
      </c>
      <c r="I11" s="5">
        <v>30</v>
      </c>
      <c r="J11" s="5">
        <v>31</v>
      </c>
      <c r="K11" s="6" t="s">
        <v>923</v>
      </c>
    </row>
    <row r="12" spans="1:11" ht="12.75">
      <c r="A12" s="42" t="s">
        <v>145</v>
      </c>
      <c r="C12" s="16">
        <v>54</v>
      </c>
      <c r="D12" s="18">
        <v>24</v>
      </c>
      <c r="E12" s="18">
        <v>15</v>
      </c>
      <c r="F12" s="18">
        <v>12.5</v>
      </c>
      <c r="G12" s="4" t="s">
        <v>6</v>
      </c>
      <c r="H12" s="5" t="s">
        <v>23</v>
      </c>
      <c r="I12" s="5">
        <v>30</v>
      </c>
      <c r="J12" s="5">
        <v>31</v>
      </c>
      <c r="K12" s="6" t="s">
        <v>923</v>
      </c>
    </row>
    <row r="13" spans="1:11" ht="12.75">
      <c r="A13" s="42" t="s">
        <v>146</v>
      </c>
      <c r="C13" s="16">
        <v>29</v>
      </c>
      <c r="D13" s="18">
        <v>20</v>
      </c>
      <c r="E13" s="18">
        <v>8.1</v>
      </c>
      <c r="F13" s="18">
        <v>10.5</v>
      </c>
      <c r="G13" s="4" t="s">
        <v>6</v>
      </c>
      <c r="H13" s="5" t="s">
        <v>23</v>
      </c>
      <c r="I13" s="5">
        <v>30</v>
      </c>
      <c r="J13" s="5">
        <v>31</v>
      </c>
      <c r="K13" s="6" t="s">
        <v>923</v>
      </c>
    </row>
    <row r="14" spans="1:11" ht="12.75">
      <c r="A14" s="42" t="s">
        <v>147</v>
      </c>
      <c r="C14" s="16">
        <v>1</v>
      </c>
      <c r="D14" s="18">
        <v>1</v>
      </c>
      <c r="E14" s="18">
        <v>0.4</v>
      </c>
      <c r="F14" s="18">
        <v>0.5</v>
      </c>
      <c r="G14" s="4" t="s">
        <v>6</v>
      </c>
      <c r="H14" s="5" t="s">
        <v>23</v>
      </c>
      <c r="I14" s="5">
        <v>30</v>
      </c>
      <c r="J14" s="5">
        <v>31</v>
      </c>
      <c r="K14" s="6" t="s">
        <v>923</v>
      </c>
    </row>
    <row r="15" spans="1:11" ht="26.25" thickBot="1">
      <c r="A15" s="46" t="s">
        <v>148</v>
      </c>
      <c r="C15" s="19">
        <v>11</v>
      </c>
      <c r="D15" s="21">
        <v>4</v>
      </c>
      <c r="E15" s="21">
        <v>3</v>
      </c>
      <c r="F15" s="21">
        <v>2.1</v>
      </c>
      <c r="G15" s="7" t="s">
        <v>6</v>
      </c>
      <c r="H15" s="8" t="s">
        <v>23</v>
      </c>
      <c r="I15" s="8">
        <v>30</v>
      </c>
      <c r="J15" s="8">
        <v>31</v>
      </c>
      <c r="K15" s="9" t="s">
        <v>923</v>
      </c>
    </row>
    <row r="17" spans="1:1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mergeCells count="12">
    <mergeCell ref="K3:K6"/>
    <mergeCell ref="G3:G6"/>
    <mergeCell ref="H3:H6"/>
    <mergeCell ref="I3:I6"/>
    <mergeCell ref="J3:J6"/>
    <mergeCell ref="A3:A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3"/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90" t="s">
        <v>929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206" t="s">
        <v>930</v>
      </c>
      <c r="B3" s="11"/>
      <c r="C3" s="133" t="s">
        <v>89</v>
      </c>
      <c r="D3" s="130"/>
      <c r="E3" s="130" t="s">
        <v>90</v>
      </c>
      <c r="F3" s="127"/>
      <c r="G3" s="148" t="s">
        <v>0</v>
      </c>
      <c r="H3" s="148" t="s">
        <v>1</v>
      </c>
      <c r="I3" s="148" t="s">
        <v>2</v>
      </c>
      <c r="J3" s="154" t="s">
        <v>3</v>
      </c>
      <c r="K3" s="151" t="s">
        <v>5</v>
      </c>
    </row>
    <row r="4" spans="1:11" ht="18" customHeight="1">
      <c r="A4" s="207"/>
      <c r="B4" s="11"/>
      <c r="C4" s="131" t="s">
        <v>123</v>
      </c>
      <c r="D4" s="102" t="s">
        <v>124</v>
      </c>
      <c r="E4" s="102" t="s">
        <v>123</v>
      </c>
      <c r="F4" s="158" t="s">
        <v>124</v>
      </c>
      <c r="G4" s="149"/>
      <c r="H4" s="149"/>
      <c r="I4" s="149"/>
      <c r="J4" s="155"/>
      <c r="K4" s="152"/>
    </row>
    <row r="5" spans="1:11" ht="18.75" customHeight="1">
      <c r="A5" s="207"/>
      <c r="B5" s="11"/>
      <c r="C5" s="131"/>
      <c r="D5" s="102"/>
      <c r="E5" s="102"/>
      <c r="F5" s="158"/>
      <c r="G5" s="149"/>
      <c r="H5" s="149"/>
      <c r="I5" s="149"/>
      <c r="J5" s="155"/>
      <c r="K5" s="152"/>
    </row>
    <row r="6" spans="1:11" ht="13.5" thickBot="1">
      <c r="A6" s="208"/>
      <c r="B6" s="11"/>
      <c r="C6" s="156"/>
      <c r="D6" s="157"/>
      <c r="E6" s="157"/>
      <c r="F6" s="159"/>
      <c r="G6" s="150"/>
      <c r="H6" s="150"/>
      <c r="I6" s="150"/>
      <c r="J6" s="132"/>
      <c r="K6" s="153"/>
    </row>
    <row r="7" ht="13.5" thickBot="1"/>
    <row r="8" spans="1:11" ht="12.75">
      <c r="A8" s="45" t="s">
        <v>931</v>
      </c>
      <c r="C8" s="13">
        <v>2242</v>
      </c>
      <c r="D8" s="15">
        <v>1317</v>
      </c>
      <c r="E8" s="15">
        <v>624.2</v>
      </c>
      <c r="F8" s="15">
        <v>687.4</v>
      </c>
      <c r="G8" s="1" t="s">
        <v>6</v>
      </c>
      <c r="H8" s="2" t="s">
        <v>23</v>
      </c>
      <c r="I8" s="2">
        <v>30</v>
      </c>
      <c r="J8" s="2">
        <v>31</v>
      </c>
      <c r="K8" s="3" t="s">
        <v>923</v>
      </c>
    </row>
    <row r="9" spans="1:11" ht="12.75">
      <c r="A9" s="42" t="s">
        <v>197</v>
      </c>
      <c r="C9" s="16">
        <v>4</v>
      </c>
      <c r="D9" s="18"/>
      <c r="E9" s="18">
        <v>1.1</v>
      </c>
      <c r="F9" s="18"/>
      <c r="G9" s="4" t="s">
        <v>6</v>
      </c>
      <c r="H9" s="5" t="s">
        <v>23</v>
      </c>
      <c r="I9" s="5">
        <v>30</v>
      </c>
      <c r="J9" s="5">
        <v>31</v>
      </c>
      <c r="K9" s="6" t="s">
        <v>923</v>
      </c>
    </row>
    <row r="10" spans="1:11" ht="12.75">
      <c r="A10" s="42" t="s">
        <v>185</v>
      </c>
      <c r="C10" s="16">
        <v>3</v>
      </c>
      <c r="D10" s="18">
        <v>1</v>
      </c>
      <c r="E10" s="18">
        <v>0.8</v>
      </c>
      <c r="F10" s="18">
        <v>0.5</v>
      </c>
      <c r="G10" s="4" t="s">
        <v>6</v>
      </c>
      <c r="H10" s="5" t="s">
        <v>23</v>
      </c>
      <c r="I10" s="5">
        <v>30</v>
      </c>
      <c r="J10" s="5">
        <v>31</v>
      </c>
      <c r="K10" s="6" t="s">
        <v>923</v>
      </c>
    </row>
    <row r="11" spans="1:11" ht="25.5">
      <c r="A11" s="74" t="s">
        <v>282</v>
      </c>
      <c r="C11" s="16">
        <v>6</v>
      </c>
      <c r="D11" s="18">
        <v>1</v>
      </c>
      <c r="E11" s="18">
        <v>1.7</v>
      </c>
      <c r="F11" s="18">
        <v>0.5</v>
      </c>
      <c r="G11" s="4" t="s">
        <v>6</v>
      </c>
      <c r="H11" s="5" t="s">
        <v>23</v>
      </c>
      <c r="I11" s="5">
        <v>30</v>
      </c>
      <c r="J11" s="5">
        <v>31</v>
      </c>
      <c r="K11" s="6" t="s">
        <v>923</v>
      </c>
    </row>
    <row r="12" spans="1:11" ht="12.75">
      <c r="A12" s="42" t="s">
        <v>187</v>
      </c>
      <c r="C12" s="16">
        <v>25</v>
      </c>
      <c r="D12" s="18">
        <v>4</v>
      </c>
      <c r="E12" s="18">
        <v>6.9</v>
      </c>
      <c r="F12" s="18">
        <v>2.1</v>
      </c>
      <c r="G12" s="4" t="s">
        <v>6</v>
      </c>
      <c r="H12" s="5" t="s">
        <v>23</v>
      </c>
      <c r="I12" s="5">
        <v>30</v>
      </c>
      <c r="J12" s="5">
        <v>31</v>
      </c>
      <c r="K12" s="6" t="s">
        <v>923</v>
      </c>
    </row>
    <row r="13" spans="1:11" ht="12.75">
      <c r="A13" s="42" t="s">
        <v>932</v>
      </c>
      <c r="C13" s="16">
        <v>130</v>
      </c>
      <c r="D13" s="18">
        <v>25</v>
      </c>
      <c r="E13" s="18">
        <v>36.2</v>
      </c>
      <c r="F13" s="18">
        <v>13.1</v>
      </c>
      <c r="G13" s="4" t="s">
        <v>6</v>
      </c>
      <c r="H13" s="5" t="s">
        <v>23</v>
      </c>
      <c r="I13" s="5">
        <v>30</v>
      </c>
      <c r="J13" s="5">
        <v>31</v>
      </c>
      <c r="K13" s="6" t="s">
        <v>923</v>
      </c>
    </row>
    <row r="14" spans="1:11" ht="12.75">
      <c r="A14" s="42" t="s">
        <v>200</v>
      </c>
      <c r="C14" s="16">
        <v>14</v>
      </c>
      <c r="D14" s="18"/>
      <c r="E14" s="18">
        <v>3.9</v>
      </c>
      <c r="F14" s="18"/>
      <c r="G14" s="4" t="s">
        <v>6</v>
      </c>
      <c r="H14" s="5" t="s">
        <v>23</v>
      </c>
      <c r="I14" s="5">
        <v>30</v>
      </c>
      <c r="J14" s="5">
        <v>31</v>
      </c>
      <c r="K14" s="6" t="s">
        <v>923</v>
      </c>
    </row>
    <row r="15" spans="1:11" ht="12.75">
      <c r="A15" s="42" t="s">
        <v>284</v>
      </c>
      <c r="C15" s="16">
        <v>1113</v>
      </c>
      <c r="D15" s="18">
        <v>541</v>
      </c>
      <c r="E15" s="18">
        <v>309.9</v>
      </c>
      <c r="F15" s="18">
        <v>282.3</v>
      </c>
      <c r="G15" s="4" t="s">
        <v>6</v>
      </c>
      <c r="H15" s="5" t="s">
        <v>23</v>
      </c>
      <c r="I15" s="5">
        <v>30</v>
      </c>
      <c r="J15" s="5">
        <v>31</v>
      </c>
      <c r="K15" s="6" t="s">
        <v>923</v>
      </c>
    </row>
    <row r="16" spans="1:11" ht="12.75">
      <c r="A16" s="42" t="s">
        <v>285</v>
      </c>
      <c r="C16" s="16">
        <v>2</v>
      </c>
      <c r="D16" s="18">
        <v>1</v>
      </c>
      <c r="E16" s="18">
        <v>0.5</v>
      </c>
      <c r="F16" s="18">
        <v>0.5</v>
      </c>
      <c r="G16" s="4" t="s">
        <v>6</v>
      </c>
      <c r="H16" s="5" t="s">
        <v>23</v>
      </c>
      <c r="I16" s="5">
        <v>30</v>
      </c>
      <c r="J16" s="5">
        <v>31</v>
      </c>
      <c r="K16" s="6" t="s">
        <v>923</v>
      </c>
    </row>
    <row r="17" spans="1:11" ht="12.75">
      <c r="A17" s="42" t="s">
        <v>193</v>
      </c>
      <c r="C17" s="16">
        <v>52</v>
      </c>
      <c r="D17" s="18">
        <v>26</v>
      </c>
      <c r="E17" s="18">
        <v>14.5</v>
      </c>
      <c r="F17" s="18">
        <v>13.6</v>
      </c>
      <c r="G17" s="4" t="s">
        <v>6</v>
      </c>
      <c r="H17" s="5" t="s">
        <v>23</v>
      </c>
      <c r="I17" s="5">
        <v>30</v>
      </c>
      <c r="J17" s="5">
        <v>31</v>
      </c>
      <c r="K17" s="6" t="s">
        <v>923</v>
      </c>
    </row>
    <row r="18" spans="1:11" ht="13.5" thickBot="1">
      <c r="A18" s="73" t="s">
        <v>933</v>
      </c>
      <c r="C18" s="19">
        <v>1</v>
      </c>
      <c r="D18" s="21"/>
      <c r="E18" s="21">
        <v>0.3</v>
      </c>
      <c r="F18" s="21"/>
      <c r="G18" s="7" t="s">
        <v>6</v>
      </c>
      <c r="H18" s="8" t="s">
        <v>23</v>
      </c>
      <c r="I18" s="8">
        <v>30</v>
      </c>
      <c r="J18" s="8">
        <v>31</v>
      </c>
      <c r="K18" s="9" t="s">
        <v>923</v>
      </c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mergeCells count="12">
    <mergeCell ref="K3:K6"/>
    <mergeCell ref="G3:G6"/>
    <mergeCell ref="H3:H6"/>
    <mergeCell ref="I3:I6"/>
    <mergeCell ref="J3:J6"/>
    <mergeCell ref="A3:A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2"/>
  <dimension ref="A1:S16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10" customWidth="1"/>
    <col min="2" max="2" width="2.7109375" style="10" customWidth="1"/>
    <col min="3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90" t="s">
        <v>926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ht="13.5" thickBot="1"/>
    <row r="3" spans="1:19" ht="22.5" customHeight="1">
      <c r="A3" s="206" t="s">
        <v>87</v>
      </c>
      <c r="B3" s="11"/>
      <c r="C3" s="133" t="s">
        <v>927</v>
      </c>
      <c r="D3" s="130"/>
      <c r="E3" s="130"/>
      <c r="F3" s="130"/>
      <c r="G3" s="130" t="s">
        <v>928</v>
      </c>
      <c r="H3" s="130"/>
      <c r="I3" s="130"/>
      <c r="J3" s="130"/>
      <c r="K3" s="130" t="s">
        <v>119</v>
      </c>
      <c r="L3" s="130"/>
      <c r="M3" s="130"/>
      <c r="N3" s="127"/>
      <c r="O3" s="148" t="s">
        <v>0</v>
      </c>
      <c r="P3" s="148" t="s">
        <v>1</v>
      </c>
      <c r="Q3" s="148" t="s">
        <v>2</v>
      </c>
      <c r="R3" s="154" t="s">
        <v>3</v>
      </c>
      <c r="S3" s="151" t="s">
        <v>5</v>
      </c>
    </row>
    <row r="4" spans="1:19" ht="18" customHeight="1">
      <c r="A4" s="214"/>
      <c r="B4" s="11"/>
      <c r="C4" s="131" t="s">
        <v>89</v>
      </c>
      <c r="D4" s="102"/>
      <c r="E4" s="102" t="s">
        <v>90</v>
      </c>
      <c r="F4" s="102"/>
      <c r="G4" s="102" t="s">
        <v>89</v>
      </c>
      <c r="H4" s="102"/>
      <c r="I4" s="102" t="s">
        <v>90</v>
      </c>
      <c r="J4" s="102"/>
      <c r="K4" s="102" t="s">
        <v>89</v>
      </c>
      <c r="L4" s="102"/>
      <c r="M4" s="102" t="s">
        <v>90</v>
      </c>
      <c r="N4" s="158"/>
      <c r="O4" s="149"/>
      <c r="P4" s="149"/>
      <c r="Q4" s="149"/>
      <c r="R4" s="155"/>
      <c r="S4" s="152"/>
    </row>
    <row r="5" spans="1:19" ht="18.75" customHeight="1">
      <c r="A5" s="214"/>
      <c r="B5" s="11"/>
      <c r="C5" s="131" t="s">
        <v>123</v>
      </c>
      <c r="D5" s="102" t="s">
        <v>124</v>
      </c>
      <c r="E5" s="102" t="s">
        <v>123</v>
      </c>
      <c r="F5" s="102" t="s">
        <v>124</v>
      </c>
      <c r="G5" s="102" t="s">
        <v>123</v>
      </c>
      <c r="H5" s="102" t="s">
        <v>124</v>
      </c>
      <c r="I5" s="102" t="s">
        <v>123</v>
      </c>
      <c r="J5" s="102" t="s">
        <v>124</v>
      </c>
      <c r="K5" s="102" t="s">
        <v>123</v>
      </c>
      <c r="L5" s="102" t="s">
        <v>124</v>
      </c>
      <c r="M5" s="102" t="s">
        <v>123</v>
      </c>
      <c r="N5" s="158" t="s">
        <v>124</v>
      </c>
      <c r="O5" s="149"/>
      <c r="P5" s="149"/>
      <c r="Q5" s="149"/>
      <c r="R5" s="155"/>
      <c r="S5" s="152"/>
    </row>
    <row r="6" spans="1:19" ht="13.5" thickBot="1">
      <c r="A6" s="215"/>
      <c r="B6" s="11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9"/>
      <c r="O6" s="150"/>
      <c r="P6" s="150"/>
      <c r="Q6" s="150"/>
      <c r="R6" s="132"/>
      <c r="S6" s="153"/>
    </row>
    <row r="7" spans="11:14" ht="13.5" thickBot="1">
      <c r="K7" s="29"/>
      <c r="L7" s="29"/>
      <c r="M7" s="29"/>
      <c r="N7" s="29"/>
    </row>
    <row r="8" spans="1:19" ht="12.75">
      <c r="A8" s="45" t="s">
        <v>91</v>
      </c>
      <c r="C8" s="13">
        <v>168</v>
      </c>
      <c r="D8" s="15">
        <v>187</v>
      </c>
      <c r="E8" s="15">
        <v>581.3</v>
      </c>
      <c r="F8" s="15">
        <v>593.7</v>
      </c>
      <c r="G8" s="15">
        <v>2443</v>
      </c>
      <c r="H8" s="15">
        <v>987</v>
      </c>
      <c r="I8" s="15">
        <v>739.6</v>
      </c>
      <c r="J8" s="15">
        <v>616.5</v>
      </c>
      <c r="K8" s="15">
        <f aca="true" t="shared" si="0" ref="K8:L11">SUM(C8+G8)</f>
        <v>2611</v>
      </c>
      <c r="L8" s="15">
        <f t="shared" si="0"/>
        <v>1174</v>
      </c>
      <c r="M8" s="15">
        <v>726.9</v>
      </c>
      <c r="N8" s="15">
        <v>612.7</v>
      </c>
      <c r="O8" s="1" t="s">
        <v>6</v>
      </c>
      <c r="P8" s="2" t="s">
        <v>23</v>
      </c>
      <c r="Q8" s="2">
        <v>30</v>
      </c>
      <c r="R8" s="2">
        <v>31</v>
      </c>
      <c r="S8" s="3" t="s">
        <v>923</v>
      </c>
    </row>
    <row r="9" spans="1:19" ht="12.75">
      <c r="A9" s="42" t="s">
        <v>93</v>
      </c>
      <c r="C9" s="16">
        <v>113</v>
      </c>
      <c r="D9" s="18">
        <v>117</v>
      </c>
      <c r="E9" s="18">
        <v>391</v>
      </c>
      <c r="F9" s="18">
        <v>371.4</v>
      </c>
      <c r="G9" s="18">
        <v>599</v>
      </c>
      <c r="H9" s="18">
        <v>468</v>
      </c>
      <c r="I9" s="18">
        <v>181.4</v>
      </c>
      <c r="J9" s="18">
        <v>292.3</v>
      </c>
      <c r="K9" s="18">
        <f t="shared" si="0"/>
        <v>712</v>
      </c>
      <c r="L9" s="18">
        <f t="shared" si="0"/>
        <v>585</v>
      </c>
      <c r="M9" s="18">
        <v>198.2</v>
      </c>
      <c r="N9" s="18">
        <v>305.3</v>
      </c>
      <c r="O9" s="4" t="s">
        <v>6</v>
      </c>
      <c r="P9" s="5" t="s">
        <v>23</v>
      </c>
      <c r="Q9" s="5">
        <v>30</v>
      </c>
      <c r="R9" s="5">
        <v>31</v>
      </c>
      <c r="S9" s="6" t="s">
        <v>923</v>
      </c>
    </row>
    <row r="10" spans="1:19" ht="12.75">
      <c r="A10" s="42" t="s">
        <v>934</v>
      </c>
      <c r="C10" s="16">
        <v>8</v>
      </c>
      <c r="D10" s="18">
        <v>10</v>
      </c>
      <c r="E10" s="18">
        <v>27.7</v>
      </c>
      <c r="F10" s="18">
        <v>31.7</v>
      </c>
      <c r="G10" s="18">
        <v>251</v>
      </c>
      <c r="H10" s="18">
        <v>145</v>
      </c>
      <c r="I10" s="18">
        <v>76</v>
      </c>
      <c r="J10" s="18">
        <v>90.6</v>
      </c>
      <c r="K10" s="18">
        <f t="shared" si="0"/>
        <v>259</v>
      </c>
      <c r="L10" s="18">
        <f t="shared" si="0"/>
        <v>155</v>
      </c>
      <c r="M10" s="18">
        <v>72.1</v>
      </c>
      <c r="N10" s="18">
        <v>80.9</v>
      </c>
      <c r="O10" s="4" t="s">
        <v>6</v>
      </c>
      <c r="P10" s="5" t="s">
        <v>23</v>
      </c>
      <c r="Q10" s="5">
        <v>30</v>
      </c>
      <c r="R10" s="5">
        <v>31</v>
      </c>
      <c r="S10" s="6" t="s">
        <v>923</v>
      </c>
    </row>
    <row r="11" spans="1:19" ht="26.25" thickBot="1">
      <c r="A11" s="46" t="s">
        <v>154</v>
      </c>
      <c r="C11" s="19"/>
      <c r="D11" s="21">
        <v>1</v>
      </c>
      <c r="E11" s="21"/>
      <c r="F11" s="21">
        <v>3.2</v>
      </c>
      <c r="G11" s="21">
        <v>10</v>
      </c>
      <c r="H11" s="21">
        <v>1</v>
      </c>
      <c r="I11" s="21">
        <v>3</v>
      </c>
      <c r="J11" s="21">
        <v>0.6</v>
      </c>
      <c r="K11" s="21">
        <f t="shared" si="0"/>
        <v>10</v>
      </c>
      <c r="L11" s="21">
        <f t="shared" si="0"/>
        <v>2</v>
      </c>
      <c r="M11" s="21">
        <v>2.8</v>
      </c>
      <c r="N11" s="21">
        <v>1.1</v>
      </c>
      <c r="O11" s="7" t="s">
        <v>6</v>
      </c>
      <c r="P11" s="8" t="s">
        <v>23</v>
      </c>
      <c r="Q11" s="8">
        <v>30</v>
      </c>
      <c r="R11" s="8">
        <v>31</v>
      </c>
      <c r="S11" s="9" t="s">
        <v>923</v>
      </c>
    </row>
    <row r="13" spans="1:19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</sheetData>
  <mergeCells count="27">
    <mergeCell ref="S3:S6"/>
    <mergeCell ref="O3:O6"/>
    <mergeCell ref="P3:P6"/>
    <mergeCell ref="Q3:Q6"/>
    <mergeCell ref="R3:R6"/>
    <mergeCell ref="A3:A6"/>
    <mergeCell ref="C3:F3"/>
    <mergeCell ref="C4:D4"/>
    <mergeCell ref="C5:C6"/>
    <mergeCell ref="D5:D6"/>
    <mergeCell ref="E4:F4"/>
    <mergeCell ref="E5:E6"/>
    <mergeCell ref="F5:F6"/>
    <mergeCell ref="G3:J3"/>
    <mergeCell ref="G4:H4"/>
    <mergeCell ref="G5:G6"/>
    <mergeCell ref="H5:H6"/>
    <mergeCell ref="I4:J4"/>
    <mergeCell ref="I5:I6"/>
    <mergeCell ref="J5:J6"/>
    <mergeCell ref="K3:N3"/>
    <mergeCell ref="K4:L4"/>
    <mergeCell ref="K5:K6"/>
    <mergeCell ref="L5:L6"/>
    <mergeCell ref="M4:N4"/>
    <mergeCell ref="M5:M6"/>
    <mergeCell ref="N5:N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4"/>
  <dimension ref="A1:X18"/>
  <sheetViews>
    <sheetView workbookViewId="0" topLeftCell="A1">
      <selection activeCell="A1" sqref="A1"/>
    </sheetView>
  </sheetViews>
  <sheetFormatPr defaultColWidth="9.140625" defaultRowHeight="12.75"/>
  <cols>
    <col min="1" max="2" width="14.00390625" style="10" customWidth="1"/>
    <col min="3" max="3" width="2.7109375" style="10" customWidth="1"/>
    <col min="4" max="19" width="9.140625" style="10" customWidth="1"/>
    <col min="20" max="20" width="6.8515625" style="10" customWidth="1"/>
    <col min="21" max="21" width="7.140625" style="10" customWidth="1"/>
    <col min="22" max="23" width="6.57421875" style="10" customWidth="1"/>
    <col min="24" max="16384" width="9.140625" style="10" customWidth="1"/>
  </cols>
  <sheetData>
    <row r="1" spans="1:24" ht="13.5" thickBot="1">
      <c r="A1" s="90" t="s">
        <v>1111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ht="13.5" thickBot="1"/>
    <row r="3" spans="1:24" ht="22.5" customHeight="1">
      <c r="A3" s="133" t="s">
        <v>97</v>
      </c>
      <c r="B3" s="127" t="s">
        <v>96</v>
      </c>
      <c r="C3" s="11"/>
      <c r="D3" s="133" t="s">
        <v>160</v>
      </c>
      <c r="E3" s="130"/>
      <c r="F3" s="130"/>
      <c r="G3" s="130"/>
      <c r="H3" s="130" t="s">
        <v>103</v>
      </c>
      <c r="I3" s="130"/>
      <c r="J3" s="130"/>
      <c r="K3" s="130"/>
      <c r="L3" s="130" t="s">
        <v>947</v>
      </c>
      <c r="M3" s="130"/>
      <c r="N3" s="130"/>
      <c r="O3" s="130"/>
      <c r="P3" s="130" t="s">
        <v>154</v>
      </c>
      <c r="Q3" s="130"/>
      <c r="R3" s="130"/>
      <c r="S3" s="127"/>
      <c r="T3" s="148" t="s">
        <v>0</v>
      </c>
      <c r="U3" s="148" t="s">
        <v>1</v>
      </c>
      <c r="V3" s="148" t="s">
        <v>2</v>
      </c>
      <c r="W3" s="154" t="s">
        <v>3</v>
      </c>
      <c r="X3" s="151" t="s">
        <v>5</v>
      </c>
    </row>
    <row r="4" spans="1:24" ht="18" customHeight="1">
      <c r="A4" s="131"/>
      <c r="B4" s="158"/>
      <c r="C4" s="11"/>
      <c r="D4" s="131" t="s">
        <v>89</v>
      </c>
      <c r="E4" s="102"/>
      <c r="F4" s="102" t="s">
        <v>90</v>
      </c>
      <c r="G4" s="102"/>
      <c r="H4" s="102" t="s">
        <v>89</v>
      </c>
      <c r="I4" s="102"/>
      <c r="J4" s="102" t="s">
        <v>90</v>
      </c>
      <c r="K4" s="102"/>
      <c r="L4" s="102" t="s">
        <v>89</v>
      </c>
      <c r="M4" s="102"/>
      <c r="N4" s="102" t="s">
        <v>90</v>
      </c>
      <c r="O4" s="102"/>
      <c r="P4" s="102" t="s">
        <v>89</v>
      </c>
      <c r="Q4" s="102"/>
      <c r="R4" s="102" t="s">
        <v>90</v>
      </c>
      <c r="S4" s="158"/>
      <c r="T4" s="149"/>
      <c r="U4" s="149"/>
      <c r="V4" s="149"/>
      <c r="W4" s="155"/>
      <c r="X4" s="152"/>
    </row>
    <row r="5" spans="1:24" ht="18.75" customHeight="1">
      <c r="A5" s="131"/>
      <c r="B5" s="158"/>
      <c r="C5" s="11"/>
      <c r="D5" s="131" t="s">
        <v>123</v>
      </c>
      <c r="E5" s="102" t="s">
        <v>124</v>
      </c>
      <c r="F5" s="102" t="s">
        <v>123</v>
      </c>
      <c r="G5" s="102" t="s">
        <v>124</v>
      </c>
      <c r="H5" s="102" t="s">
        <v>123</v>
      </c>
      <c r="I5" s="102" t="s">
        <v>124</v>
      </c>
      <c r="J5" s="102" t="s">
        <v>123</v>
      </c>
      <c r="K5" s="102" t="s">
        <v>124</v>
      </c>
      <c r="L5" s="102" t="s">
        <v>123</v>
      </c>
      <c r="M5" s="102" t="s">
        <v>124</v>
      </c>
      <c r="N5" s="102" t="s">
        <v>123</v>
      </c>
      <c r="O5" s="102" t="s">
        <v>124</v>
      </c>
      <c r="P5" s="102" t="s">
        <v>123</v>
      </c>
      <c r="Q5" s="102" t="s">
        <v>124</v>
      </c>
      <c r="R5" s="102" t="s">
        <v>123</v>
      </c>
      <c r="S5" s="158" t="s">
        <v>124</v>
      </c>
      <c r="T5" s="149"/>
      <c r="U5" s="149"/>
      <c r="V5" s="149"/>
      <c r="W5" s="155"/>
      <c r="X5" s="152"/>
    </row>
    <row r="6" spans="1:24" ht="13.5" thickBot="1">
      <c r="A6" s="156"/>
      <c r="B6" s="159"/>
      <c r="C6" s="11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9"/>
      <c r="T6" s="150"/>
      <c r="U6" s="150"/>
      <c r="V6" s="150"/>
      <c r="W6" s="132"/>
      <c r="X6" s="153"/>
    </row>
    <row r="7" ht="13.5" thickBot="1"/>
    <row r="8" spans="1:24" ht="12.75">
      <c r="A8" s="13" t="s">
        <v>935</v>
      </c>
      <c r="B8" s="14" t="s">
        <v>941</v>
      </c>
      <c r="D8" s="13">
        <v>220</v>
      </c>
      <c r="E8" s="15">
        <v>244</v>
      </c>
      <c r="F8" s="15">
        <v>90.1</v>
      </c>
      <c r="G8" s="15">
        <v>247.2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" t="s">
        <v>6</v>
      </c>
      <c r="U8" s="2" t="s">
        <v>23</v>
      </c>
      <c r="V8" s="2">
        <v>30</v>
      </c>
      <c r="W8" s="2">
        <v>31</v>
      </c>
      <c r="X8" s="3" t="s">
        <v>923</v>
      </c>
    </row>
    <row r="9" spans="1:24" ht="12.75">
      <c r="A9" s="16" t="s">
        <v>936</v>
      </c>
      <c r="B9" s="75" t="s">
        <v>942</v>
      </c>
      <c r="D9" s="16">
        <v>118</v>
      </c>
      <c r="E9" s="18">
        <v>104</v>
      </c>
      <c r="F9" s="18">
        <v>48.3</v>
      </c>
      <c r="G9" s="18">
        <v>105.4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4" t="s">
        <v>6</v>
      </c>
      <c r="U9" s="5" t="s">
        <v>23</v>
      </c>
      <c r="V9" s="5">
        <v>30</v>
      </c>
      <c r="W9" s="5">
        <v>31</v>
      </c>
      <c r="X9" s="6" t="s">
        <v>923</v>
      </c>
    </row>
    <row r="10" spans="1:24" ht="12.75">
      <c r="A10" s="16" t="s">
        <v>937</v>
      </c>
      <c r="B10" s="17" t="s">
        <v>943</v>
      </c>
      <c r="D10" s="16">
        <v>32</v>
      </c>
      <c r="E10" s="18">
        <v>34</v>
      </c>
      <c r="F10" s="18">
        <v>13.1</v>
      </c>
      <c r="G10" s="18">
        <v>34.4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 t="s">
        <v>6</v>
      </c>
      <c r="U10" s="5" t="s">
        <v>23</v>
      </c>
      <c r="V10" s="5">
        <v>30</v>
      </c>
      <c r="W10" s="5">
        <v>31</v>
      </c>
      <c r="X10" s="6" t="s">
        <v>923</v>
      </c>
    </row>
    <row r="11" spans="1:24" ht="12.75">
      <c r="A11" s="16" t="s">
        <v>938</v>
      </c>
      <c r="B11" s="17" t="s">
        <v>944</v>
      </c>
      <c r="D11" s="16">
        <v>68</v>
      </c>
      <c r="E11" s="18">
        <v>62</v>
      </c>
      <c r="F11" s="18">
        <v>27.8</v>
      </c>
      <c r="G11" s="18">
        <v>62.8</v>
      </c>
      <c r="H11" s="18"/>
      <c r="I11" s="18">
        <v>1</v>
      </c>
      <c r="J11" s="18"/>
      <c r="K11" s="18">
        <v>2.1</v>
      </c>
      <c r="L11" s="18"/>
      <c r="M11" s="18"/>
      <c r="N11" s="18"/>
      <c r="O11" s="18"/>
      <c r="P11" s="18"/>
      <c r="Q11" s="18"/>
      <c r="R11" s="18"/>
      <c r="S11" s="18"/>
      <c r="T11" s="4" t="s">
        <v>6</v>
      </c>
      <c r="U11" s="5" t="s">
        <v>23</v>
      </c>
      <c r="V11" s="5">
        <v>30</v>
      </c>
      <c r="W11" s="5">
        <v>31</v>
      </c>
      <c r="X11" s="6" t="s">
        <v>923</v>
      </c>
    </row>
    <row r="12" spans="1:24" ht="12.75">
      <c r="A12" s="16" t="s">
        <v>939</v>
      </c>
      <c r="B12" s="17" t="s">
        <v>945</v>
      </c>
      <c r="D12" s="16">
        <v>1184</v>
      </c>
      <c r="E12" s="18">
        <v>400</v>
      </c>
      <c r="F12" s="18">
        <v>484.6</v>
      </c>
      <c r="G12" s="18">
        <v>405.3</v>
      </c>
      <c r="H12" s="18">
        <v>325</v>
      </c>
      <c r="I12" s="18">
        <v>342</v>
      </c>
      <c r="J12" s="18">
        <v>542.6</v>
      </c>
      <c r="K12" s="18">
        <v>730.8</v>
      </c>
      <c r="L12" s="18">
        <v>50</v>
      </c>
      <c r="M12" s="18">
        <v>35</v>
      </c>
      <c r="N12" s="18">
        <v>199.2</v>
      </c>
      <c r="O12" s="18">
        <v>241.4</v>
      </c>
      <c r="P12" s="18">
        <v>3</v>
      </c>
      <c r="Q12" s="18">
        <v>1</v>
      </c>
      <c r="R12" s="18">
        <v>300</v>
      </c>
      <c r="S12" s="18">
        <v>1000</v>
      </c>
      <c r="T12" s="4" t="s">
        <v>6</v>
      </c>
      <c r="U12" s="5" t="s">
        <v>23</v>
      </c>
      <c r="V12" s="5">
        <v>30</v>
      </c>
      <c r="W12" s="5">
        <v>31</v>
      </c>
      <c r="X12" s="6" t="s">
        <v>923</v>
      </c>
    </row>
    <row r="13" spans="1:24" ht="13.5" thickBot="1">
      <c r="A13" s="19" t="s">
        <v>940</v>
      </c>
      <c r="B13" s="20" t="s">
        <v>946</v>
      </c>
      <c r="D13" s="19">
        <v>821</v>
      </c>
      <c r="E13" s="21">
        <v>143</v>
      </c>
      <c r="F13" s="21">
        <v>336.1</v>
      </c>
      <c r="G13" s="21">
        <v>144.9</v>
      </c>
      <c r="H13" s="21">
        <v>274</v>
      </c>
      <c r="I13" s="21">
        <v>125</v>
      </c>
      <c r="J13" s="21">
        <v>457.4</v>
      </c>
      <c r="K13" s="21">
        <v>267.1</v>
      </c>
      <c r="L13" s="21">
        <v>201</v>
      </c>
      <c r="M13" s="21">
        <v>110</v>
      </c>
      <c r="N13" s="21">
        <v>800.8</v>
      </c>
      <c r="O13" s="21">
        <v>758.6</v>
      </c>
      <c r="P13" s="21">
        <v>7</v>
      </c>
      <c r="Q13" s="21"/>
      <c r="R13" s="21">
        <v>700</v>
      </c>
      <c r="S13" s="21"/>
      <c r="T13" s="7" t="s">
        <v>6</v>
      </c>
      <c r="U13" s="8" t="s">
        <v>23</v>
      </c>
      <c r="V13" s="8">
        <v>30</v>
      </c>
      <c r="W13" s="8">
        <v>31</v>
      </c>
      <c r="X13" s="9" t="s">
        <v>923</v>
      </c>
    </row>
    <row r="15" spans="1:24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</sheetData>
  <mergeCells count="35">
    <mergeCell ref="X3:X6"/>
    <mergeCell ref="T3:T6"/>
    <mergeCell ref="U3:U6"/>
    <mergeCell ref="V3:V6"/>
    <mergeCell ref="W3:W6"/>
    <mergeCell ref="A3:A6"/>
    <mergeCell ref="B3:B6"/>
    <mergeCell ref="D3:G3"/>
    <mergeCell ref="D4:E4"/>
    <mergeCell ref="D5:D6"/>
    <mergeCell ref="E5:E6"/>
    <mergeCell ref="F4:G4"/>
    <mergeCell ref="F5:F6"/>
    <mergeCell ref="G5:G6"/>
    <mergeCell ref="H3:K3"/>
    <mergeCell ref="H4:I4"/>
    <mergeCell ref="H5:H6"/>
    <mergeCell ref="I5:I6"/>
    <mergeCell ref="J4:K4"/>
    <mergeCell ref="J5:J6"/>
    <mergeCell ref="K5:K6"/>
    <mergeCell ref="L3:O3"/>
    <mergeCell ref="L4:M4"/>
    <mergeCell ref="L5:L6"/>
    <mergeCell ref="M5:M6"/>
    <mergeCell ref="N4:O4"/>
    <mergeCell ref="N5:N6"/>
    <mergeCell ref="O5:O6"/>
    <mergeCell ref="P3:S3"/>
    <mergeCell ref="P4:Q4"/>
    <mergeCell ref="P5:P6"/>
    <mergeCell ref="Q5:Q6"/>
    <mergeCell ref="R4:S4"/>
    <mergeCell ref="R5:R6"/>
    <mergeCell ref="S5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5"/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10" customWidth="1"/>
    <col min="2" max="2" width="2.7109375" style="10" customWidth="1"/>
    <col min="3" max="8" width="9.140625" style="10" customWidth="1"/>
    <col min="9" max="9" width="6.8515625" style="10" customWidth="1"/>
    <col min="10" max="10" width="7.140625" style="10" customWidth="1"/>
    <col min="11" max="12" width="6.57421875" style="10" customWidth="1"/>
    <col min="13" max="16384" width="9.140625" style="10" customWidth="1"/>
  </cols>
  <sheetData>
    <row r="1" spans="1:13" ht="13.5" thickBot="1">
      <c r="A1" s="90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3.5" thickBot="1"/>
    <row r="3" spans="1:13" ht="39" customHeight="1">
      <c r="A3" s="206" t="s">
        <v>948</v>
      </c>
      <c r="B3" s="11"/>
      <c r="C3" s="133" t="s">
        <v>811</v>
      </c>
      <c r="D3" s="130"/>
      <c r="E3" s="130" t="s">
        <v>813</v>
      </c>
      <c r="F3" s="130"/>
      <c r="G3" s="130" t="s">
        <v>12</v>
      </c>
      <c r="H3" s="127"/>
      <c r="I3" s="148" t="s">
        <v>0</v>
      </c>
      <c r="J3" s="148" t="s">
        <v>1</v>
      </c>
      <c r="K3" s="148" t="s">
        <v>2</v>
      </c>
      <c r="L3" s="154" t="s">
        <v>3</v>
      </c>
      <c r="M3" s="151" t="s">
        <v>5</v>
      </c>
    </row>
    <row r="4" spans="1:13" ht="18" customHeight="1">
      <c r="A4" s="207"/>
      <c r="B4" s="11"/>
      <c r="C4" s="131" t="s">
        <v>123</v>
      </c>
      <c r="D4" s="102" t="s">
        <v>124</v>
      </c>
      <c r="E4" s="102" t="s">
        <v>123</v>
      </c>
      <c r="F4" s="102" t="s">
        <v>124</v>
      </c>
      <c r="G4" s="102" t="s">
        <v>123</v>
      </c>
      <c r="H4" s="158" t="s">
        <v>124</v>
      </c>
      <c r="I4" s="149"/>
      <c r="J4" s="149"/>
      <c r="K4" s="149"/>
      <c r="L4" s="155"/>
      <c r="M4" s="152"/>
    </row>
    <row r="5" spans="1:13" ht="18.75" customHeight="1">
      <c r="A5" s="207"/>
      <c r="B5" s="11"/>
      <c r="C5" s="131"/>
      <c r="D5" s="102"/>
      <c r="E5" s="102"/>
      <c r="F5" s="102"/>
      <c r="G5" s="102"/>
      <c r="H5" s="158"/>
      <c r="I5" s="149"/>
      <c r="J5" s="149"/>
      <c r="K5" s="149"/>
      <c r="L5" s="155"/>
      <c r="M5" s="152"/>
    </row>
    <row r="6" spans="1:13" ht="13.5" thickBot="1">
      <c r="A6" s="208"/>
      <c r="B6" s="11"/>
      <c r="C6" s="156"/>
      <c r="D6" s="157"/>
      <c r="E6" s="157"/>
      <c r="F6" s="157"/>
      <c r="G6" s="157"/>
      <c r="H6" s="159"/>
      <c r="I6" s="150"/>
      <c r="J6" s="150"/>
      <c r="K6" s="150"/>
      <c r="L6" s="132"/>
      <c r="M6" s="153"/>
    </row>
    <row r="7" spans="7:8" ht="13.5" thickBot="1">
      <c r="G7" s="29"/>
      <c r="H7" s="29"/>
    </row>
    <row r="8" spans="1:13" ht="38.25">
      <c r="A8" s="41" t="s">
        <v>949</v>
      </c>
      <c r="C8" s="13">
        <v>148</v>
      </c>
      <c r="D8" s="15"/>
      <c r="E8" s="15">
        <v>14</v>
      </c>
      <c r="F8" s="15">
        <v>13</v>
      </c>
      <c r="G8" s="15">
        <f>SUM(C8+E8)</f>
        <v>162</v>
      </c>
      <c r="H8" s="14">
        <f>SUM(D8+F8)</f>
        <v>13</v>
      </c>
      <c r="I8" s="2" t="s">
        <v>6</v>
      </c>
      <c r="J8" s="2" t="s">
        <v>23</v>
      </c>
      <c r="K8" s="2">
        <v>30</v>
      </c>
      <c r="L8" s="2">
        <v>31</v>
      </c>
      <c r="M8" s="3" t="s">
        <v>923</v>
      </c>
    </row>
    <row r="9" spans="1:13" ht="25.5">
      <c r="A9" s="74" t="s">
        <v>950</v>
      </c>
      <c r="C9" s="16">
        <v>349</v>
      </c>
      <c r="D9" s="18"/>
      <c r="E9" s="18">
        <v>11</v>
      </c>
      <c r="F9" s="18">
        <v>9</v>
      </c>
      <c r="G9" s="18">
        <f aca="true" t="shared" si="0" ref="G9:G14">SUM(C9+E9)</f>
        <v>360</v>
      </c>
      <c r="H9" s="17">
        <f aca="true" t="shared" si="1" ref="H9:H14">SUM(D9+F9)</f>
        <v>9</v>
      </c>
      <c r="I9" s="5" t="s">
        <v>6</v>
      </c>
      <c r="J9" s="5" t="s">
        <v>23</v>
      </c>
      <c r="K9" s="5">
        <v>30</v>
      </c>
      <c r="L9" s="5">
        <v>31</v>
      </c>
      <c r="M9" s="6" t="s">
        <v>923</v>
      </c>
    </row>
    <row r="10" spans="1:13" ht="51">
      <c r="A10" s="74" t="s">
        <v>951</v>
      </c>
      <c r="C10" s="76">
        <v>2</v>
      </c>
      <c r="D10" s="18">
        <v>172</v>
      </c>
      <c r="E10" s="18">
        <v>4</v>
      </c>
      <c r="F10" s="18">
        <v>12</v>
      </c>
      <c r="G10" s="18">
        <f t="shared" si="0"/>
        <v>6</v>
      </c>
      <c r="H10" s="17">
        <f t="shared" si="1"/>
        <v>184</v>
      </c>
      <c r="I10" s="5" t="s">
        <v>6</v>
      </c>
      <c r="J10" s="5" t="s">
        <v>23</v>
      </c>
      <c r="K10" s="5">
        <v>30</v>
      </c>
      <c r="L10" s="5">
        <v>31</v>
      </c>
      <c r="M10" s="6" t="s">
        <v>923</v>
      </c>
    </row>
    <row r="11" spans="1:13" ht="38.25">
      <c r="A11" s="74" t="s">
        <v>952</v>
      </c>
      <c r="C11" s="16">
        <v>144</v>
      </c>
      <c r="D11" s="18"/>
      <c r="E11" s="18">
        <v>4</v>
      </c>
      <c r="F11" s="18">
        <v>2</v>
      </c>
      <c r="G11" s="18">
        <f t="shared" si="0"/>
        <v>148</v>
      </c>
      <c r="H11" s="17">
        <f t="shared" si="1"/>
        <v>2</v>
      </c>
      <c r="I11" s="5" t="s">
        <v>6</v>
      </c>
      <c r="J11" s="5" t="s">
        <v>23</v>
      </c>
      <c r="K11" s="5">
        <v>30</v>
      </c>
      <c r="L11" s="5">
        <v>31</v>
      </c>
      <c r="M11" s="6" t="s">
        <v>923</v>
      </c>
    </row>
    <row r="12" spans="1:13" ht="25.5">
      <c r="A12" s="74" t="s">
        <v>953</v>
      </c>
      <c r="C12" s="16">
        <v>406</v>
      </c>
      <c r="D12" s="18"/>
      <c r="E12" s="18">
        <v>6</v>
      </c>
      <c r="F12" s="18">
        <v>4</v>
      </c>
      <c r="G12" s="18">
        <f t="shared" si="0"/>
        <v>412</v>
      </c>
      <c r="H12" s="17">
        <f t="shared" si="1"/>
        <v>4</v>
      </c>
      <c r="I12" s="5" t="s">
        <v>6</v>
      </c>
      <c r="J12" s="5" t="s">
        <v>23</v>
      </c>
      <c r="K12" s="5">
        <v>30</v>
      </c>
      <c r="L12" s="5">
        <v>31</v>
      </c>
      <c r="M12" s="6" t="s">
        <v>923</v>
      </c>
    </row>
    <row r="13" spans="1:13" ht="38.25">
      <c r="A13" s="74" t="s">
        <v>954</v>
      </c>
      <c r="C13" s="16"/>
      <c r="D13" s="18">
        <v>82</v>
      </c>
      <c r="E13" s="18">
        <v>2</v>
      </c>
      <c r="F13" s="18">
        <v>9</v>
      </c>
      <c r="G13" s="18">
        <f t="shared" si="0"/>
        <v>2</v>
      </c>
      <c r="H13" s="17">
        <f t="shared" si="1"/>
        <v>91</v>
      </c>
      <c r="I13" s="5" t="s">
        <v>6</v>
      </c>
      <c r="J13" s="5" t="s">
        <v>23</v>
      </c>
      <c r="K13" s="5">
        <v>30</v>
      </c>
      <c r="L13" s="5">
        <v>31</v>
      </c>
      <c r="M13" s="6" t="s">
        <v>923</v>
      </c>
    </row>
    <row r="14" spans="1:13" ht="25.5">
      <c r="A14" s="74" t="s">
        <v>955</v>
      </c>
      <c r="C14" s="16">
        <v>626</v>
      </c>
      <c r="D14" s="18"/>
      <c r="E14" s="18">
        <v>3</v>
      </c>
      <c r="F14" s="18">
        <v>7</v>
      </c>
      <c r="G14" s="18">
        <f t="shared" si="0"/>
        <v>629</v>
      </c>
      <c r="H14" s="17">
        <f t="shared" si="1"/>
        <v>7</v>
      </c>
      <c r="I14" s="5" t="s">
        <v>6</v>
      </c>
      <c r="J14" s="5" t="s">
        <v>23</v>
      </c>
      <c r="K14" s="5">
        <v>30</v>
      </c>
      <c r="L14" s="5">
        <v>31</v>
      </c>
      <c r="M14" s="6" t="s">
        <v>923</v>
      </c>
    </row>
    <row r="15" spans="1:13" ht="13.5" thickBot="1">
      <c r="A15" s="73" t="s">
        <v>119</v>
      </c>
      <c r="C15" s="19">
        <f aca="true" t="shared" si="2" ref="C15:H15">SUM(C8:C14)</f>
        <v>1675</v>
      </c>
      <c r="D15" s="21">
        <f t="shared" si="2"/>
        <v>254</v>
      </c>
      <c r="E15" s="21">
        <f t="shared" si="2"/>
        <v>44</v>
      </c>
      <c r="F15" s="21">
        <f t="shared" si="2"/>
        <v>56</v>
      </c>
      <c r="G15" s="21">
        <f t="shared" si="2"/>
        <v>1719</v>
      </c>
      <c r="H15" s="20">
        <f t="shared" si="2"/>
        <v>310</v>
      </c>
      <c r="I15" s="8" t="s">
        <v>6</v>
      </c>
      <c r="J15" s="8" t="s">
        <v>23</v>
      </c>
      <c r="K15" s="8">
        <v>30</v>
      </c>
      <c r="L15" s="8">
        <v>31</v>
      </c>
      <c r="M15" s="9" t="s">
        <v>923</v>
      </c>
    </row>
    <row r="16" ht="13.5" thickBot="1"/>
    <row r="17" spans="1:13" ht="12.75">
      <c r="A17" s="13" t="s">
        <v>1112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4"/>
    </row>
    <row r="18" spans="1:13" ht="13.5" thickBot="1">
      <c r="A18" s="1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0"/>
    </row>
  </sheetData>
  <mergeCells count="15">
    <mergeCell ref="M3:M6"/>
    <mergeCell ref="I3:I6"/>
    <mergeCell ref="J3:J6"/>
    <mergeCell ref="K3:K6"/>
    <mergeCell ref="L3:L6"/>
    <mergeCell ref="A3:A6"/>
    <mergeCell ref="C3:D3"/>
    <mergeCell ref="C4:C6"/>
    <mergeCell ref="D4:D6"/>
    <mergeCell ref="E3:F3"/>
    <mergeCell ref="E4:E6"/>
    <mergeCell ref="F4:F6"/>
    <mergeCell ref="G3:H3"/>
    <mergeCell ref="G4:G6"/>
    <mergeCell ref="H4:H6"/>
  </mergeCells>
  <hyperlinks>
    <hyperlink ref="C10" location="'tabel 25'!A17" display="'tabel 25'!A1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6"/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0" customWidth="1"/>
    <col min="2" max="2" width="2.7109375" style="10" customWidth="1"/>
    <col min="3" max="8" width="9.140625" style="10" customWidth="1"/>
    <col min="9" max="9" width="6.8515625" style="10" customWidth="1"/>
    <col min="10" max="10" width="7.140625" style="10" customWidth="1"/>
    <col min="11" max="12" width="6.57421875" style="10" customWidth="1"/>
    <col min="13" max="16384" width="9.140625" style="10" customWidth="1"/>
  </cols>
  <sheetData>
    <row r="1" spans="1:13" ht="13.5" thickBot="1">
      <c r="A1" s="90" t="s">
        <v>816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3.5" thickBot="1"/>
    <row r="3" spans="1:13" ht="43.5" customHeight="1">
      <c r="A3" s="206" t="s">
        <v>297</v>
      </c>
      <c r="B3" s="11"/>
      <c r="C3" s="133" t="s">
        <v>811</v>
      </c>
      <c r="D3" s="130"/>
      <c r="E3" s="130" t="s">
        <v>813</v>
      </c>
      <c r="F3" s="130"/>
      <c r="G3" s="130" t="s">
        <v>12</v>
      </c>
      <c r="H3" s="127"/>
      <c r="I3" s="148" t="s">
        <v>0</v>
      </c>
      <c r="J3" s="148" t="s">
        <v>1</v>
      </c>
      <c r="K3" s="148" t="s">
        <v>2</v>
      </c>
      <c r="L3" s="154" t="s">
        <v>3</v>
      </c>
      <c r="M3" s="151" t="s">
        <v>5</v>
      </c>
    </row>
    <row r="4" spans="1:13" ht="18" customHeight="1">
      <c r="A4" s="207"/>
      <c r="B4" s="11"/>
      <c r="C4" s="131" t="s">
        <v>123</v>
      </c>
      <c r="D4" s="102" t="s">
        <v>124</v>
      </c>
      <c r="E4" s="102" t="s">
        <v>123</v>
      </c>
      <c r="F4" s="102" t="s">
        <v>124</v>
      </c>
      <c r="G4" s="102" t="s">
        <v>123</v>
      </c>
      <c r="H4" s="158" t="s">
        <v>124</v>
      </c>
      <c r="I4" s="149"/>
      <c r="J4" s="149"/>
      <c r="K4" s="149"/>
      <c r="L4" s="155"/>
      <c r="M4" s="152"/>
    </row>
    <row r="5" spans="1:13" ht="18.75" customHeight="1">
      <c r="A5" s="207"/>
      <c r="B5" s="11"/>
      <c r="C5" s="131"/>
      <c r="D5" s="102"/>
      <c r="E5" s="102"/>
      <c r="F5" s="102"/>
      <c r="G5" s="102"/>
      <c r="H5" s="158"/>
      <c r="I5" s="149"/>
      <c r="J5" s="149"/>
      <c r="K5" s="149"/>
      <c r="L5" s="155"/>
      <c r="M5" s="152"/>
    </row>
    <row r="6" spans="1:13" ht="13.5" thickBot="1">
      <c r="A6" s="208"/>
      <c r="B6" s="11"/>
      <c r="C6" s="156"/>
      <c r="D6" s="157"/>
      <c r="E6" s="157"/>
      <c r="F6" s="157"/>
      <c r="G6" s="157"/>
      <c r="H6" s="159"/>
      <c r="I6" s="150"/>
      <c r="J6" s="150"/>
      <c r="K6" s="150"/>
      <c r="L6" s="132"/>
      <c r="M6" s="153"/>
    </row>
    <row r="7" spans="7:8" ht="13.5" thickBot="1">
      <c r="G7" s="29"/>
      <c r="H7" s="29"/>
    </row>
    <row r="8" spans="1:13" ht="12.75">
      <c r="A8" s="77" t="s">
        <v>30</v>
      </c>
      <c r="C8" s="13">
        <v>96</v>
      </c>
      <c r="D8" s="15">
        <v>16</v>
      </c>
      <c r="E8" s="15">
        <v>20</v>
      </c>
      <c r="F8" s="15">
        <v>29</v>
      </c>
      <c r="G8" s="15">
        <f>SUM(C8+E8)</f>
        <v>116</v>
      </c>
      <c r="H8" s="14">
        <f>SUM(D8+F8)</f>
        <v>45</v>
      </c>
      <c r="I8" s="2" t="s">
        <v>6</v>
      </c>
      <c r="J8" s="2" t="s">
        <v>23</v>
      </c>
      <c r="K8" s="2">
        <v>32</v>
      </c>
      <c r="L8" s="2">
        <v>33</v>
      </c>
      <c r="M8" s="3" t="s">
        <v>956</v>
      </c>
    </row>
    <row r="9" spans="1:13" ht="12.75">
      <c r="A9" s="17" t="s">
        <v>36</v>
      </c>
      <c r="C9" s="76">
        <v>138</v>
      </c>
      <c r="D9" s="52">
        <v>18</v>
      </c>
      <c r="E9" s="18">
        <v>2</v>
      </c>
      <c r="F9" s="18">
        <v>5</v>
      </c>
      <c r="G9" s="18">
        <f aca="true" t="shared" si="0" ref="G9:G20">SUM(C9+E9)</f>
        <v>140</v>
      </c>
      <c r="H9" s="17">
        <f aca="true" t="shared" si="1" ref="H9:H20">SUM(D9+F9)</f>
        <v>23</v>
      </c>
      <c r="I9" s="5" t="s">
        <v>6</v>
      </c>
      <c r="J9" s="5" t="s">
        <v>23</v>
      </c>
      <c r="K9" s="5">
        <v>32</v>
      </c>
      <c r="L9" s="5">
        <v>33</v>
      </c>
      <c r="M9" s="6" t="s">
        <v>956</v>
      </c>
    </row>
    <row r="10" spans="1:13" ht="12.75">
      <c r="A10" s="78" t="s">
        <v>49</v>
      </c>
      <c r="C10" s="16">
        <v>105</v>
      </c>
      <c r="D10" s="18">
        <v>13</v>
      </c>
      <c r="E10" s="18">
        <v>2</v>
      </c>
      <c r="F10" s="18">
        <v>1</v>
      </c>
      <c r="G10" s="18">
        <f t="shared" si="0"/>
        <v>107</v>
      </c>
      <c r="H10" s="17">
        <f t="shared" si="1"/>
        <v>14</v>
      </c>
      <c r="I10" s="5" t="s">
        <v>6</v>
      </c>
      <c r="J10" s="5" t="s">
        <v>23</v>
      </c>
      <c r="K10" s="5">
        <v>32</v>
      </c>
      <c r="L10" s="5">
        <v>33</v>
      </c>
      <c r="M10" s="6" t="s">
        <v>956</v>
      </c>
    </row>
    <row r="11" spans="1:13" ht="12.75">
      <c r="A11" s="17" t="s">
        <v>957</v>
      </c>
      <c r="C11" s="16">
        <v>151</v>
      </c>
      <c r="D11" s="52">
        <v>40</v>
      </c>
      <c r="E11" s="18">
        <v>13</v>
      </c>
      <c r="F11" s="18">
        <v>13</v>
      </c>
      <c r="G11" s="18">
        <f t="shared" si="0"/>
        <v>164</v>
      </c>
      <c r="H11" s="17">
        <f t="shared" si="1"/>
        <v>53</v>
      </c>
      <c r="I11" s="5" t="s">
        <v>6</v>
      </c>
      <c r="J11" s="5" t="s">
        <v>23</v>
      </c>
      <c r="K11" s="5">
        <v>32</v>
      </c>
      <c r="L11" s="5">
        <v>33</v>
      </c>
      <c r="M11" s="6" t="s">
        <v>956</v>
      </c>
    </row>
    <row r="12" spans="1:13" ht="12.75">
      <c r="A12" s="17" t="s">
        <v>58</v>
      </c>
      <c r="C12" s="16">
        <v>80</v>
      </c>
      <c r="D12" s="18">
        <v>6</v>
      </c>
      <c r="E12" s="18">
        <v>1</v>
      </c>
      <c r="F12" s="18">
        <v>1</v>
      </c>
      <c r="G12" s="18">
        <f t="shared" si="0"/>
        <v>81</v>
      </c>
      <c r="H12" s="17">
        <f t="shared" si="1"/>
        <v>7</v>
      </c>
      <c r="I12" s="5" t="s">
        <v>6</v>
      </c>
      <c r="J12" s="5" t="s">
        <v>23</v>
      </c>
      <c r="K12" s="5">
        <v>32</v>
      </c>
      <c r="L12" s="5">
        <v>33</v>
      </c>
      <c r="M12" s="6" t="s">
        <v>956</v>
      </c>
    </row>
    <row r="13" spans="1:13" ht="12.75">
      <c r="A13" s="17" t="s">
        <v>64</v>
      </c>
      <c r="C13" s="16">
        <v>22</v>
      </c>
      <c r="D13" s="18">
        <v>10</v>
      </c>
      <c r="E13" s="18">
        <v>5</v>
      </c>
      <c r="F13" s="18">
        <v>4</v>
      </c>
      <c r="G13" s="18">
        <f t="shared" si="0"/>
        <v>27</v>
      </c>
      <c r="H13" s="17">
        <f t="shared" si="1"/>
        <v>14</v>
      </c>
      <c r="I13" s="5" t="s">
        <v>6</v>
      </c>
      <c r="J13" s="5" t="s">
        <v>23</v>
      </c>
      <c r="K13" s="5">
        <v>32</v>
      </c>
      <c r="L13" s="5">
        <v>33</v>
      </c>
      <c r="M13" s="6" t="s">
        <v>956</v>
      </c>
    </row>
    <row r="14" spans="1:13" ht="12.75">
      <c r="A14" s="17" t="s">
        <v>73</v>
      </c>
      <c r="C14" s="76">
        <v>41</v>
      </c>
      <c r="D14" s="18">
        <v>6</v>
      </c>
      <c r="E14" s="18">
        <v>5</v>
      </c>
      <c r="F14" s="18">
        <v>8</v>
      </c>
      <c r="G14" s="18">
        <f t="shared" si="0"/>
        <v>46</v>
      </c>
      <c r="H14" s="17">
        <f t="shared" si="1"/>
        <v>14</v>
      </c>
      <c r="I14" s="5" t="s">
        <v>6</v>
      </c>
      <c r="J14" s="5" t="s">
        <v>23</v>
      </c>
      <c r="K14" s="5">
        <v>32</v>
      </c>
      <c r="L14" s="5">
        <v>33</v>
      </c>
      <c r="M14" s="6" t="s">
        <v>956</v>
      </c>
    </row>
    <row r="15" spans="1:13" ht="12.75">
      <c r="A15" s="17" t="s">
        <v>958</v>
      </c>
      <c r="C15" s="76">
        <v>94</v>
      </c>
      <c r="D15" s="52">
        <v>18</v>
      </c>
      <c r="E15" s="18">
        <v>6</v>
      </c>
      <c r="F15" s="18">
        <v>5</v>
      </c>
      <c r="G15" s="18">
        <f t="shared" si="0"/>
        <v>100</v>
      </c>
      <c r="H15" s="17">
        <f t="shared" si="1"/>
        <v>23</v>
      </c>
      <c r="I15" s="5" t="s">
        <v>6</v>
      </c>
      <c r="J15" s="5" t="s">
        <v>23</v>
      </c>
      <c r="K15" s="5">
        <v>32</v>
      </c>
      <c r="L15" s="5">
        <v>33</v>
      </c>
      <c r="M15" s="6" t="s">
        <v>956</v>
      </c>
    </row>
    <row r="16" spans="1:13" ht="12.75">
      <c r="A16" s="17" t="s">
        <v>74</v>
      </c>
      <c r="C16" s="76">
        <v>84</v>
      </c>
      <c r="D16" s="52">
        <v>25</v>
      </c>
      <c r="E16" s="18">
        <v>2</v>
      </c>
      <c r="F16" s="18">
        <v>5</v>
      </c>
      <c r="G16" s="18">
        <f t="shared" si="0"/>
        <v>86</v>
      </c>
      <c r="H16" s="17">
        <f t="shared" si="1"/>
        <v>30</v>
      </c>
      <c r="I16" s="5" t="s">
        <v>6</v>
      </c>
      <c r="J16" s="5" t="s">
        <v>23</v>
      </c>
      <c r="K16" s="5">
        <v>32</v>
      </c>
      <c r="L16" s="5">
        <v>33</v>
      </c>
      <c r="M16" s="6" t="s">
        <v>956</v>
      </c>
    </row>
    <row r="17" spans="1:13" ht="12.75">
      <c r="A17" s="17" t="s">
        <v>748</v>
      </c>
      <c r="C17" s="76">
        <v>70</v>
      </c>
      <c r="D17" s="18">
        <v>11</v>
      </c>
      <c r="E17" s="18">
        <v>3</v>
      </c>
      <c r="F17" s="18">
        <v>4</v>
      </c>
      <c r="G17" s="18">
        <f t="shared" si="0"/>
        <v>73</v>
      </c>
      <c r="H17" s="17">
        <f t="shared" si="1"/>
        <v>15</v>
      </c>
      <c r="I17" s="5" t="s">
        <v>6</v>
      </c>
      <c r="J17" s="5" t="s">
        <v>23</v>
      </c>
      <c r="K17" s="5">
        <v>32</v>
      </c>
      <c r="L17" s="5">
        <v>33</v>
      </c>
      <c r="M17" s="6" t="s">
        <v>956</v>
      </c>
    </row>
    <row r="18" spans="1:13" ht="12.75">
      <c r="A18" s="17" t="s">
        <v>79</v>
      </c>
      <c r="C18" s="76">
        <v>32</v>
      </c>
      <c r="D18" s="18">
        <v>9</v>
      </c>
      <c r="E18" s="18">
        <v>2</v>
      </c>
      <c r="F18" s="18">
        <v>5</v>
      </c>
      <c r="G18" s="18">
        <f t="shared" si="0"/>
        <v>34</v>
      </c>
      <c r="H18" s="17">
        <f t="shared" si="1"/>
        <v>14</v>
      </c>
      <c r="I18" s="5" t="s">
        <v>6</v>
      </c>
      <c r="J18" s="5" t="s">
        <v>23</v>
      </c>
      <c r="K18" s="5">
        <v>32</v>
      </c>
      <c r="L18" s="5">
        <v>33</v>
      </c>
      <c r="M18" s="6" t="s">
        <v>956</v>
      </c>
    </row>
    <row r="19" spans="1:13" ht="12.75">
      <c r="A19" s="17" t="s">
        <v>773</v>
      </c>
      <c r="C19" s="16">
        <v>41</v>
      </c>
      <c r="D19" s="18">
        <v>9</v>
      </c>
      <c r="E19" s="18">
        <v>2</v>
      </c>
      <c r="F19" s="18">
        <v>3</v>
      </c>
      <c r="G19" s="18">
        <f t="shared" si="0"/>
        <v>43</v>
      </c>
      <c r="H19" s="17">
        <f t="shared" si="1"/>
        <v>12</v>
      </c>
      <c r="I19" s="5"/>
      <c r="J19" s="5"/>
      <c r="K19" s="5"/>
      <c r="L19" s="5"/>
      <c r="M19" s="6"/>
    </row>
    <row r="20" spans="1:13" ht="12.75">
      <c r="A20" s="17" t="s">
        <v>81</v>
      </c>
      <c r="C20" s="16">
        <v>27</v>
      </c>
      <c r="D20" s="52">
        <v>12</v>
      </c>
      <c r="E20" s="18">
        <v>5</v>
      </c>
      <c r="F20" s="18">
        <v>3</v>
      </c>
      <c r="G20" s="18">
        <f t="shared" si="0"/>
        <v>32</v>
      </c>
      <c r="H20" s="17">
        <f t="shared" si="1"/>
        <v>15</v>
      </c>
      <c r="I20" s="5" t="s">
        <v>6</v>
      </c>
      <c r="J20" s="5" t="s">
        <v>23</v>
      </c>
      <c r="K20" s="5">
        <v>32</v>
      </c>
      <c r="L20" s="5">
        <v>33</v>
      </c>
      <c r="M20" s="6" t="s">
        <v>956</v>
      </c>
    </row>
    <row r="21" spans="1:13" s="29" customFormat="1" ht="13.5" thickBot="1">
      <c r="A21" s="37" t="s">
        <v>119</v>
      </c>
      <c r="C21" s="19">
        <f aca="true" t="shared" si="2" ref="C21:H21">SUM(C8:C20)</f>
        <v>981</v>
      </c>
      <c r="D21" s="21">
        <f t="shared" si="2"/>
        <v>193</v>
      </c>
      <c r="E21" s="21">
        <f t="shared" si="2"/>
        <v>68</v>
      </c>
      <c r="F21" s="21">
        <f t="shared" si="2"/>
        <v>86</v>
      </c>
      <c r="G21" s="21">
        <f t="shared" si="2"/>
        <v>1049</v>
      </c>
      <c r="H21" s="20">
        <f t="shared" si="2"/>
        <v>279</v>
      </c>
      <c r="I21" s="7" t="s">
        <v>6</v>
      </c>
      <c r="J21" s="8" t="s">
        <v>23</v>
      </c>
      <c r="K21" s="8">
        <v>32</v>
      </c>
      <c r="L21" s="8">
        <v>33</v>
      </c>
      <c r="M21" s="9" t="s">
        <v>956</v>
      </c>
    </row>
    <row r="22" ht="13.5" thickBot="1"/>
    <row r="23" spans="1:13" ht="12.75">
      <c r="A23" s="13" t="s">
        <v>1112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12.75">
      <c r="A24" s="16" t="s">
        <v>1113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</row>
    <row r="25" spans="1:13" ht="12.75">
      <c r="A25" s="16" t="s">
        <v>1114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</row>
    <row r="26" spans="1:13" ht="12.75">
      <c r="A26" s="16" t="s">
        <v>1115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</row>
    <row r="27" spans="1:13" ht="12.75">
      <c r="A27" s="16" t="s">
        <v>1116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</row>
    <row r="28" spans="1:13" ht="13.5" thickBot="1">
      <c r="A28" s="7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0"/>
    </row>
  </sheetData>
  <mergeCells count="15">
    <mergeCell ref="M3:M6"/>
    <mergeCell ref="I3:I6"/>
    <mergeCell ref="J3:J6"/>
    <mergeCell ref="K3:K6"/>
    <mergeCell ref="L3:L6"/>
    <mergeCell ref="G4:G6"/>
    <mergeCell ref="H4:H6"/>
    <mergeCell ref="G3:H3"/>
    <mergeCell ref="A3:A6"/>
    <mergeCell ref="C3:D3"/>
    <mergeCell ref="E3:F3"/>
    <mergeCell ref="C4:C6"/>
    <mergeCell ref="D4:D6"/>
    <mergeCell ref="E4:E6"/>
    <mergeCell ref="F4:F6"/>
  </mergeCells>
  <hyperlinks>
    <hyperlink ref="C9" location="'tabel 26'!A24" display="'tabel 26'!A24"/>
    <hyperlink ref="C14" location="'tabel 26'!A24" display="'tabel 26'!A24"/>
    <hyperlink ref="C15" location="'tabel 26'!A23" display="'tabel 26'!A23"/>
    <hyperlink ref="C16" location="'tabel 26'!A24" display="'tabel 26'!A24"/>
    <hyperlink ref="C17" location="'tabel 26'!A24" display="'tabel 26'!A24"/>
    <hyperlink ref="C18" location="'tabel 26'!A24" display="'tabel 26'!A24"/>
    <hyperlink ref="D9" location="'tabel 26'!A27" display="'tabel 26'!A27"/>
    <hyperlink ref="D11" location="'tabel 26'!A25" display="'tabel 26'!A25"/>
    <hyperlink ref="D15" location="'tabel 26'!A24" display="'tabel 26'!A24"/>
    <hyperlink ref="D16" location="'tabel 26'!A23" display="'tabel 26'!A23"/>
    <hyperlink ref="D20" location="'tabel 26'!A26" display="'tabel 26'!A26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7"/>
  <dimension ref="A1:M3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0" customWidth="1"/>
    <col min="2" max="2" width="2.7109375" style="10" customWidth="1"/>
    <col min="3" max="8" width="9.140625" style="10" customWidth="1"/>
    <col min="9" max="9" width="6.8515625" style="10" customWidth="1"/>
    <col min="10" max="10" width="7.140625" style="10" customWidth="1"/>
    <col min="11" max="12" width="6.57421875" style="10" customWidth="1"/>
    <col min="13" max="16384" width="9.140625" style="10" customWidth="1"/>
  </cols>
  <sheetData>
    <row r="1" spans="1:13" ht="13.5" thickBot="1">
      <c r="A1" s="90" t="s">
        <v>817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3.5" thickBot="1"/>
    <row r="3" spans="1:13" ht="47.25" customHeight="1">
      <c r="A3" s="206" t="s">
        <v>297</v>
      </c>
      <c r="B3" s="11"/>
      <c r="C3" s="133" t="s">
        <v>811</v>
      </c>
      <c r="D3" s="130"/>
      <c r="E3" s="130" t="s">
        <v>813</v>
      </c>
      <c r="F3" s="130"/>
      <c r="G3" s="130" t="s">
        <v>12</v>
      </c>
      <c r="H3" s="127"/>
      <c r="I3" s="148" t="s">
        <v>0</v>
      </c>
      <c r="J3" s="148" t="s">
        <v>1</v>
      </c>
      <c r="K3" s="148" t="s">
        <v>2</v>
      </c>
      <c r="L3" s="154" t="s">
        <v>3</v>
      </c>
      <c r="M3" s="151" t="s">
        <v>5</v>
      </c>
    </row>
    <row r="4" spans="1:13" ht="18" customHeight="1">
      <c r="A4" s="214"/>
      <c r="B4" s="11"/>
      <c r="C4" s="131" t="s">
        <v>123</v>
      </c>
      <c r="D4" s="102" t="s">
        <v>124</v>
      </c>
      <c r="E4" s="102" t="s">
        <v>123</v>
      </c>
      <c r="F4" s="102" t="s">
        <v>124</v>
      </c>
      <c r="G4" s="102" t="s">
        <v>123</v>
      </c>
      <c r="H4" s="158" t="s">
        <v>124</v>
      </c>
      <c r="I4" s="149"/>
      <c r="J4" s="149"/>
      <c r="K4" s="149"/>
      <c r="L4" s="155"/>
      <c r="M4" s="152"/>
    </row>
    <row r="5" spans="1:13" ht="18.75" customHeight="1">
      <c r="A5" s="214"/>
      <c r="B5" s="11"/>
      <c r="C5" s="131"/>
      <c r="D5" s="102"/>
      <c r="E5" s="102"/>
      <c r="F5" s="102"/>
      <c r="G5" s="102"/>
      <c r="H5" s="158"/>
      <c r="I5" s="149"/>
      <c r="J5" s="149"/>
      <c r="K5" s="149"/>
      <c r="L5" s="155"/>
      <c r="M5" s="152"/>
    </row>
    <row r="6" spans="1:13" ht="13.5" thickBot="1">
      <c r="A6" s="215"/>
      <c r="B6" s="11"/>
      <c r="C6" s="156"/>
      <c r="D6" s="157"/>
      <c r="E6" s="157"/>
      <c r="F6" s="157"/>
      <c r="G6" s="157"/>
      <c r="H6" s="159"/>
      <c r="I6" s="150"/>
      <c r="J6" s="150"/>
      <c r="K6" s="150"/>
      <c r="L6" s="132"/>
      <c r="M6" s="153"/>
    </row>
    <row r="7" spans="7:8" ht="13.5" thickBot="1">
      <c r="G7" s="29"/>
      <c r="H7" s="29"/>
    </row>
    <row r="8" spans="1:13" ht="12.75">
      <c r="A8" s="45" t="s">
        <v>26</v>
      </c>
      <c r="C8" s="13">
        <v>21</v>
      </c>
      <c r="D8" s="15">
        <v>1</v>
      </c>
      <c r="E8" s="15">
        <v>1</v>
      </c>
      <c r="F8" s="15">
        <v>2</v>
      </c>
      <c r="G8" s="15">
        <f>SUM(C8+E8)</f>
        <v>22</v>
      </c>
      <c r="H8" s="14">
        <f>SUM(D8+F8)</f>
        <v>3</v>
      </c>
      <c r="I8" s="2" t="s">
        <v>6</v>
      </c>
      <c r="J8" s="2" t="s">
        <v>23</v>
      </c>
      <c r="K8" s="2">
        <v>32</v>
      </c>
      <c r="L8" s="2">
        <v>33</v>
      </c>
      <c r="M8" s="3" t="s">
        <v>956</v>
      </c>
    </row>
    <row r="9" spans="1:13" ht="12.75">
      <c r="A9" s="42" t="s">
        <v>221</v>
      </c>
      <c r="C9" s="16">
        <v>1</v>
      </c>
      <c r="D9" s="18"/>
      <c r="E9" s="18">
        <v>2</v>
      </c>
      <c r="F9" s="18">
        <v>1</v>
      </c>
      <c r="G9" s="18">
        <f aca="true" t="shared" si="0" ref="G9:G30">SUM(C9+E9)</f>
        <v>3</v>
      </c>
      <c r="H9" s="17">
        <f aca="true" t="shared" si="1" ref="H9:H30">SUM(D9+F9)</f>
        <v>1</v>
      </c>
      <c r="I9" s="5" t="s">
        <v>6</v>
      </c>
      <c r="J9" s="5" t="s">
        <v>23</v>
      </c>
      <c r="K9" s="5">
        <v>32</v>
      </c>
      <c r="L9" s="5">
        <v>33</v>
      </c>
      <c r="M9" s="6" t="s">
        <v>956</v>
      </c>
    </row>
    <row r="10" spans="1:13" ht="12.75">
      <c r="A10" s="42" t="s">
        <v>40</v>
      </c>
      <c r="C10" s="16">
        <v>19</v>
      </c>
      <c r="D10" s="18">
        <v>6</v>
      </c>
      <c r="E10" s="18"/>
      <c r="F10" s="18">
        <v>1</v>
      </c>
      <c r="G10" s="18">
        <f t="shared" si="0"/>
        <v>19</v>
      </c>
      <c r="H10" s="17">
        <f t="shared" si="1"/>
        <v>7</v>
      </c>
      <c r="I10" s="5" t="s">
        <v>6</v>
      </c>
      <c r="J10" s="5" t="s">
        <v>23</v>
      </c>
      <c r="K10" s="5">
        <v>32</v>
      </c>
      <c r="L10" s="5">
        <v>33</v>
      </c>
      <c r="M10" s="6" t="s">
        <v>956</v>
      </c>
    </row>
    <row r="11" spans="1:13" ht="12.75">
      <c r="A11" s="42" t="s">
        <v>959</v>
      </c>
      <c r="C11" s="16">
        <v>20</v>
      </c>
      <c r="D11" s="18">
        <v>9</v>
      </c>
      <c r="E11" s="18">
        <v>5</v>
      </c>
      <c r="F11" s="18">
        <v>3</v>
      </c>
      <c r="G11" s="18">
        <f t="shared" si="0"/>
        <v>25</v>
      </c>
      <c r="H11" s="17">
        <f t="shared" si="1"/>
        <v>12</v>
      </c>
      <c r="I11" s="5" t="s">
        <v>6</v>
      </c>
      <c r="J11" s="5" t="s">
        <v>23</v>
      </c>
      <c r="K11" s="5">
        <v>32</v>
      </c>
      <c r="L11" s="5">
        <v>33</v>
      </c>
      <c r="M11" s="6" t="s">
        <v>956</v>
      </c>
    </row>
    <row r="12" spans="1:13" ht="12.75">
      <c r="A12" s="42" t="s">
        <v>42</v>
      </c>
      <c r="C12" s="76">
        <v>32</v>
      </c>
      <c r="D12" s="52">
        <v>11</v>
      </c>
      <c r="E12" s="18">
        <v>2</v>
      </c>
      <c r="F12" s="18">
        <v>2</v>
      </c>
      <c r="G12" s="18">
        <f t="shared" si="0"/>
        <v>34</v>
      </c>
      <c r="H12" s="17">
        <f t="shared" si="1"/>
        <v>13</v>
      </c>
      <c r="I12" s="5" t="s">
        <v>6</v>
      </c>
      <c r="J12" s="5" t="s">
        <v>23</v>
      </c>
      <c r="K12" s="5">
        <v>32</v>
      </c>
      <c r="L12" s="5">
        <v>33</v>
      </c>
      <c r="M12" s="6" t="s">
        <v>956</v>
      </c>
    </row>
    <row r="13" spans="1:13" ht="12.75">
      <c r="A13" s="42" t="s">
        <v>43</v>
      </c>
      <c r="C13" s="16">
        <v>3</v>
      </c>
      <c r="D13" s="18">
        <v>1</v>
      </c>
      <c r="E13" s="18">
        <v>7</v>
      </c>
      <c r="F13" s="18">
        <v>2</v>
      </c>
      <c r="G13" s="18">
        <f t="shared" si="0"/>
        <v>10</v>
      </c>
      <c r="H13" s="17">
        <f t="shared" si="1"/>
        <v>3</v>
      </c>
      <c r="I13" s="5" t="s">
        <v>6</v>
      </c>
      <c r="J13" s="5" t="s">
        <v>23</v>
      </c>
      <c r="K13" s="5">
        <v>32</v>
      </c>
      <c r="L13" s="5">
        <v>33</v>
      </c>
      <c r="M13" s="6" t="s">
        <v>956</v>
      </c>
    </row>
    <row r="14" spans="1:13" ht="12.75">
      <c r="A14" s="42" t="s">
        <v>45</v>
      </c>
      <c r="C14" s="16">
        <v>22</v>
      </c>
      <c r="D14" s="18">
        <v>4</v>
      </c>
      <c r="E14" s="18">
        <v>3</v>
      </c>
      <c r="F14" s="18">
        <v>2</v>
      </c>
      <c r="G14" s="18">
        <f t="shared" si="0"/>
        <v>25</v>
      </c>
      <c r="H14" s="17">
        <f t="shared" si="1"/>
        <v>6</v>
      </c>
      <c r="I14" s="5" t="s">
        <v>6</v>
      </c>
      <c r="J14" s="5" t="s">
        <v>23</v>
      </c>
      <c r="K14" s="5">
        <v>32</v>
      </c>
      <c r="L14" s="5">
        <v>33</v>
      </c>
      <c r="M14" s="6" t="s">
        <v>956</v>
      </c>
    </row>
    <row r="15" spans="1:13" ht="12.75">
      <c r="A15" s="42" t="s">
        <v>46</v>
      </c>
      <c r="C15" s="16">
        <v>12</v>
      </c>
      <c r="D15" s="18">
        <v>4</v>
      </c>
      <c r="E15" s="18">
        <v>4</v>
      </c>
      <c r="F15" s="18">
        <v>2</v>
      </c>
      <c r="G15" s="18">
        <f t="shared" si="0"/>
        <v>16</v>
      </c>
      <c r="H15" s="17">
        <f t="shared" si="1"/>
        <v>6</v>
      </c>
      <c r="I15" s="5" t="s">
        <v>6</v>
      </c>
      <c r="J15" s="5" t="s">
        <v>23</v>
      </c>
      <c r="K15" s="5">
        <v>32</v>
      </c>
      <c r="L15" s="5">
        <v>33</v>
      </c>
      <c r="M15" s="6" t="s">
        <v>956</v>
      </c>
    </row>
    <row r="16" spans="1:13" ht="12.75">
      <c r="A16" s="42" t="s">
        <v>52</v>
      </c>
      <c r="C16" s="16">
        <v>8</v>
      </c>
      <c r="D16" s="18">
        <v>2</v>
      </c>
      <c r="E16" s="18">
        <v>2</v>
      </c>
      <c r="F16" s="18">
        <v>3</v>
      </c>
      <c r="G16" s="18">
        <f t="shared" si="0"/>
        <v>10</v>
      </c>
      <c r="H16" s="17">
        <f t="shared" si="1"/>
        <v>5</v>
      </c>
      <c r="I16" s="5" t="s">
        <v>6</v>
      </c>
      <c r="J16" s="5" t="s">
        <v>23</v>
      </c>
      <c r="K16" s="5">
        <v>32</v>
      </c>
      <c r="L16" s="5">
        <v>33</v>
      </c>
      <c r="M16" s="6" t="s">
        <v>956</v>
      </c>
    </row>
    <row r="17" spans="1:13" ht="12.75">
      <c r="A17" s="42" t="s">
        <v>857</v>
      </c>
      <c r="C17" s="16">
        <v>56</v>
      </c>
      <c r="D17" s="18">
        <v>13</v>
      </c>
      <c r="E17" s="18">
        <v>4</v>
      </c>
      <c r="F17" s="18">
        <v>7</v>
      </c>
      <c r="G17" s="18">
        <f t="shared" si="0"/>
        <v>60</v>
      </c>
      <c r="H17" s="17">
        <f t="shared" si="1"/>
        <v>20</v>
      </c>
      <c r="I17" s="5" t="s">
        <v>6</v>
      </c>
      <c r="J17" s="5" t="s">
        <v>23</v>
      </c>
      <c r="K17" s="5">
        <v>32</v>
      </c>
      <c r="L17" s="5">
        <v>33</v>
      </c>
      <c r="M17" s="6" t="s">
        <v>956</v>
      </c>
    </row>
    <row r="18" spans="1:13" ht="12.75">
      <c r="A18" s="42" t="s">
        <v>960</v>
      </c>
      <c r="C18" s="16">
        <v>15</v>
      </c>
      <c r="D18" s="18">
        <v>5</v>
      </c>
      <c r="E18" s="18">
        <v>3</v>
      </c>
      <c r="F18" s="18">
        <v>2</v>
      </c>
      <c r="G18" s="18">
        <f t="shared" si="0"/>
        <v>18</v>
      </c>
      <c r="H18" s="17">
        <f t="shared" si="1"/>
        <v>7</v>
      </c>
      <c r="I18" s="5" t="s">
        <v>6</v>
      </c>
      <c r="J18" s="5" t="s">
        <v>23</v>
      </c>
      <c r="K18" s="5">
        <v>32</v>
      </c>
      <c r="L18" s="5">
        <v>33</v>
      </c>
      <c r="M18" s="6" t="s">
        <v>956</v>
      </c>
    </row>
    <row r="19" spans="1:13" ht="24.75" customHeight="1">
      <c r="A19" s="74" t="s">
        <v>961</v>
      </c>
      <c r="C19" s="16">
        <v>59</v>
      </c>
      <c r="D19" s="18">
        <v>10</v>
      </c>
      <c r="E19" s="18">
        <v>1</v>
      </c>
      <c r="F19" s="18">
        <v>4</v>
      </c>
      <c r="G19" s="18">
        <f t="shared" si="0"/>
        <v>60</v>
      </c>
      <c r="H19" s="17">
        <f t="shared" si="1"/>
        <v>14</v>
      </c>
      <c r="I19" s="5" t="s">
        <v>6</v>
      </c>
      <c r="J19" s="5" t="s">
        <v>23</v>
      </c>
      <c r="K19" s="5">
        <v>32</v>
      </c>
      <c r="L19" s="5">
        <v>33</v>
      </c>
      <c r="M19" s="6" t="s">
        <v>956</v>
      </c>
    </row>
    <row r="20" spans="1:13" ht="12.75">
      <c r="A20" s="42" t="s">
        <v>62</v>
      </c>
      <c r="C20" s="76">
        <v>5</v>
      </c>
      <c r="D20" s="18">
        <v>1</v>
      </c>
      <c r="E20" s="18">
        <v>6</v>
      </c>
      <c r="F20" s="18">
        <v>7</v>
      </c>
      <c r="G20" s="18">
        <f t="shared" si="0"/>
        <v>11</v>
      </c>
      <c r="H20" s="17">
        <f t="shared" si="1"/>
        <v>8</v>
      </c>
      <c r="I20" s="5" t="s">
        <v>6</v>
      </c>
      <c r="J20" s="5" t="s">
        <v>23</v>
      </c>
      <c r="K20" s="5">
        <v>32</v>
      </c>
      <c r="L20" s="5">
        <v>33</v>
      </c>
      <c r="M20" s="6" t="s">
        <v>956</v>
      </c>
    </row>
    <row r="21" spans="1:13" ht="12.75">
      <c r="A21" s="42" t="s">
        <v>962</v>
      </c>
      <c r="C21" s="16">
        <v>24</v>
      </c>
      <c r="D21" s="18">
        <v>7</v>
      </c>
      <c r="E21" s="18">
        <v>2</v>
      </c>
      <c r="F21" s="18">
        <v>4</v>
      </c>
      <c r="G21" s="18">
        <f t="shared" si="0"/>
        <v>26</v>
      </c>
      <c r="H21" s="17">
        <f t="shared" si="1"/>
        <v>11</v>
      </c>
      <c r="I21" s="5" t="s">
        <v>6</v>
      </c>
      <c r="J21" s="5" t="s">
        <v>23</v>
      </c>
      <c r="K21" s="5">
        <v>32</v>
      </c>
      <c r="L21" s="5">
        <v>33</v>
      </c>
      <c r="M21" s="6" t="s">
        <v>956</v>
      </c>
    </row>
    <row r="22" spans="1:13" ht="12.75">
      <c r="A22" s="42" t="s">
        <v>963</v>
      </c>
      <c r="C22" s="16">
        <v>1</v>
      </c>
      <c r="D22" s="18">
        <v>1</v>
      </c>
      <c r="E22" s="18">
        <v>2</v>
      </c>
      <c r="F22" s="18">
        <v>2</v>
      </c>
      <c r="G22" s="18">
        <f t="shared" si="0"/>
        <v>3</v>
      </c>
      <c r="H22" s="17">
        <f t="shared" si="1"/>
        <v>3</v>
      </c>
      <c r="I22" s="5" t="s">
        <v>6</v>
      </c>
      <c r="J22" s="5" t="s">
        <v>23</v>
      </c>
      <c r="K22" s="5">
        <v>32</v>
      </c>
      <c r="L22" s="5">
        <v>33</v>
      </c>
      <c r="M22" s="6" t="s">
        <v>956</v>
      </c>
    </row>
    <row r="23" spans="1:13" ht="12.75">
      <c r="A23" s="42" t="s">
        <v>70</v>
      </c>
      <c r="C23" s="16">
        <v>16</v>
      </c>
      <c r="D23" s="18">
        <v>2</v>
      </c>
      <c r="E23" s="18">
        <v>3</v>
      </c>
      <c r="F23" s="18">
        <v>3</v>
      </c>
      <c r="G23" s="18">
        <f t="shared" si="0"/>
        <v>19</v>
      </c>
      <c r="H23" s="17">
        <f t="shared" si="1"/>
        <v>5</v>
      </c>
      <c r="I23" s="5" t="s">
        <v>6</v>
      </c>
      <c r="J23" s="5" t="s">
        <v>23</v>
      </c>
      <c r="K23" s="5">
        <v>32</v>
      </c>
      <c r="L23" s="5">
        <v>33</v>
      </c>
      <c r="M23" s="6" t="s">
        <v>956</v>
      </c>
    </row>
    <row r="24" spans="1:13" ht="12.75">
      <c r="A24" s="42" t="s">
        <v>964</v>
      </c>
      <c r="C24" s="76">
        <v>22</v>
      </c>
      <c r="D24" s="18">
        <v>1</v>
      </c>
      <c r="E24" s="18">
        <v>4</v>
      </c>
      <c r="F24" s="18">
        <v>6</v>
      </c>
      <c r="G24" s="18">
        <f t="shared" si="0"/>
        <v>26</v>
      </c>
      <c r="H24" s="17">
        <f t="shared" si="1"/>
        <v>7</v>
      </c>
      <c r="I24" s="5" t="s">
        <v>6</v>
      </c>
      <c r="J24" s="5" t="s">
        <v>23</v>
      </c>
      <c r="K24" s="5">
        <v>32</v>
      </c>
      <c r="L24" s="5">
        <v>33</v>
      </c>
      <c r="M24" s="6" t="s">
        <v>956</v>
      </c>
    </row>
    <row r="25" spans="1:13" ht="12.75">
      <c r="A25" s="42" t="s">
        <v>965</v>
      </c>
      <c r="C25" s="16">
        <v>19</v>
      </c>
      <c r="D25" s="18">
        <v>5</v>
      </c>
      <c r="E25" s="18">
        <v>5</v>
      </c>
      <c r="F25" s="18">
        <v>2</v>
      </c>
      <c r="G25" s="18">
        <f t="shared" si="0"/>
        <v>24</v>
      </c>
      <c r="H25" s="17">
        <f t="shared" si="1"/>
        <v>7</v>
      </c>
      <c r="I25" s="5" t="s">
        <v>6</v>
      </c>
      <c r="J25" s="5" t="s">
        <v>23</v>
      </c>
      <c r="K25" s="5">
        <v>32</v>
      </c>
      <c r="L25" s="5">
        <v>33</v>
      </c>
      <c r="M25" s="6" t="s">
        <v>956</v>
      </c>
    </row>
    <row r="26" spans="1:13" ht="12.75">
      <c r="A26" s="42" t="s">
        <v>966</v>
      </c>
      <c r="C26" s="16">
        <v>21</v>
      </c>
      <c r="D26" s="18">
        <v>3</v>
      </c>
      <c r="E26" s="18">
        <v>4</v>
      </c>
      <c r="F26" s="18">
        <v>3</v>
      </c>
      <c r="G26" s="18">
        <f t="shared" si="0"/>
        <v>25</v>
      </c>
      <c r="H26" s="17">
        <f t="shared" si="1"/>
        <v>6</v>
      </c>
      <c r="I26" s="5" t="s">
        <v>6</v>
      </c>
      <c r="J26" s="5" t="s">
        <v>23</v>
      </c>
      <c r="K26" s="5">
        <v>32</v>
      </c>
      <c r="L26" s="5">
        <v>33</v>
      </c>
      <c r="M26" s="6" t="s">
        <v>956</v>
      </c>
    </row>
    <row r="27" spans="1:13" ht="12.75">
      <c r="A27" s="42" t="s">
        <v>76</v>
      </c>
      <c r="C27" s="16">
        <v>19</v>
      </c>
      <c r="D27" s="18">
        <v>1</v>
      </c>
      <c r="E27" s="18">
        <v>3</v>
      </c>
      <c r="F27" s="18">
        <v>3</v>
      </c>
      <c r="G27" s="18">
        <f t="shared" si="0"/>
        <v>22</v>
      </c>
      <c r="H27" s="17">
        <f t="shared" si="1"/>
        <v>4</v>
      </c>
      <c r="I27" s="5" t="s">
        <v>6</v>
      </c>
      <c r="J27" s="5" t="s">
        <v>23</v>
      </c>
      <c r="K27" s="5">
        <v>32</v>
      </c>
      <c r="L27" s="5">
        <v>33</v>
      </c>
      <c r="M27" s="6" t="s">
        <v>956</v>
      </c>
    </row>
    <row r="28" spans="1:13" ht="12.75">
      <c r="A28" s="42" t="s">
        <v>967</v>
      </c>
      <c r="C28" s="16">
        <v>18</v>
      </c>
      <c r="D28" s="52">
        <v>3</v>
      </c>
      <c r="E28" s="18">
        <v>1</v>
      </c>
      <c r="F28" s="18">
        <v>5</v>
      </c>
      <c r="G28" s="18">
        <f t="shared" si="0"/>
        <v>19</v>
      </c>
      <c r="H28" s="17">
        <f t="shared" si="1"/>
        <v>8</v>
      </c>
      <c r="I28" s="5" t="s">
        <v>6</v>
      </c>
      <c r="J28" s="5" t="s">
        <v>23</v>
      </c>
      <c r="K28" s="5">
        <v>32</v>
      </c>
      <c r="L28" s="5">
        <v>33</v>
      </c>
      <c r="M28" s="6" t="s">
        <v>956</v>
      </c>
    </row>
    <row r="29" spans="1:13" ht="12.75">
      <c r="A29" s="42" t="s">
        <v>968</v>
      </c>
      <c r="C29" s="16">
        <v>22</v>
      </c>
      <c r="D29" s="52">
        <v>7</v>
      </c>
      <c r="E29" s="18">
        <v>1</v>
      </c>
      <c r="F29" s="18">
        <v>3</v>
      </c>
      <c r="G29" s="18">
        <f t="shared" si="0"/>
        <v>23</v>
      </c>
      <c r="H29" s="17">
        <f t="shared" si="1"/>
        <v>10</v>
      </c>
      <c r="I29" s="5" t="s">
        <v>6</v>
      </c>
      <c r="J29" s="5" t="s">
        <v>23</v>
      </c>
      <c r="K29" s="5">
        <v>32</v>
      </c>
      <c r="L29" s="5">
        <v>33</v>
      </c>
      <c r="M29" s="6" t="s">
        <v>956</v>
      </c>
    </row>
    <row r="30" spans="1:13" ht="12.75">
      <c r="A30" s="42" t="s">
        <v>83</v>
      </c>
      <c r="C30" s="16">
        <v>35</v>
      </c>
      <c r="D30" s="18">
        <v>7</v>
      </c>
      <c r="E30" s="18">
        <v>3</v>
      </c>
      <c r="F30" s="18">
        <v>5</v>
      </c>
      <c r="G30" s="18">
        <f t="shared" si="0"/>
        <v>38</v>
      </c>
      <c r="H30" s="17">
        <f t="shared" si="1"/>
        <v>12</v>
      </c>
      <c r="I30" s="5" t="s">
        <v>6</v>
      </c>
      <c r="J30" s="5" t="s">
        <v>23</v>
      </c>
      <c r="K30" s="5">
        <v>32</v>
      </c>
      <c r="L30" s="5">
        <v>33</v>
      </c>
      <c r="M30" s="6" t="s">
        <v>956</v>
      </c>
    </row>
    <row r="31" spans="1:13" s="29" customFormat="1" ht="13.5" thickBot="1">
      <c r="A31" s="20" t="s">
        <v>119</v>
      </c>
      <c r="B31" s="10"/>
      <c r="C31" s="19">
        <f aca="true" t="shared" si="2" ref="C31:H31">SUM(C8:C30)</f>
        <v>470</v>
      </c>
      <c r="D31" s="21">
        <f t="shared" si="2"/>
        <v>104</v>
      </c>
      <c r="E31" s="21">
        <f t="shared" si="2"/>
        <v>68</v>
      </c>
      <c r="F31" s="21">
        <f t="shared" si="2"/>
        <v>74</v>
      </c>
      <c r="G31" s="21">
        <f t="shared" si="2"/>
        <v>538</v>
      </c>
      <c r="H31" s="20">
        <f t="shared" si="2"/>
        <v>178</v>
      </c>
      <c r="I31" s="8" t="s">
        <v>6</v>
      </c>
      <c r="J31" s="8" t="s">
        <v>23</v>
      </c>
      <c r="K31" s="8">
        <v>32</v>
      </c>
      <c r="L31" s="8">
        <v>33</v>
      </c>
      <c r="M31" s="9" t="s">
        <v>956</v>
      </c>
    </row>
    <row r="32" ht="13.5" thickBot="1"/>
    <row r="33" spans="1:13" ht="12.75">
      <c r="A33" s="13" t="s">
        <v>1117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</row>
    <row r="34" spans="1:13" ht="13.5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0"/>
    </row>
  </sheetData>
  <mergeCells count="15">
    <mergeCell ref="M3:M6"/>
    <mergeCell ref="I3:I6"/>
    <mergeCell ref="J3:J6"/>
    <mergeCell ref="K3:K6"/>
    <mergeCell ref="L3:L6"/>
    <mergeCell ref="A3:A6"/>
    <mergeCell ref="C3:D3"/>
    <mergeCell ref="E3:F3"/>
    <mergeCell ref="G3:H3"/>
    <mergeCell ref="C4:C6"/>
    <mergeCell ref="D4:D6"/>
    <mergeCell ref="E4:E6"/>
    <mergeCell ref="F4:F6"/>
    <mergeCell ref="G4:G6"/>
    <mergeCell ref="H4:H6"/>
  </mergeCells>
  <hyperlinks>
    <hyperlink ref="C12" location="'tabel 27'!A33" display="'tabel 27'!A33"/>
    <hyperlink ref="D12" location="'tabel 27'!A33" display="'tabel 27'!A33"/>
    <hyperlink ref="C20" location="'tabel 27'!A33" display="'tabel 27'!A33"/>
    <hyperlink ref="C24" location="'tabel 27'!A33" display="'tabel 27'!A33"/>
    <hyperlink ref="D28" location="'tabel 27'!A33" display="'tabel 27'!A33"/>
    <hyperlink ref="D29" location="'tabel 27'!A33" display="'tabel 27'!A33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8"/>
  <dimension ref="A1:N7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10" customWidth="1"/>
    <col min="2" max="2" width="20.00390625" style="10" customWidth="1"/>
    <col min="3" max="3" width="2.7109375" style="10" customWidth="1"/>
    <col min="4" max="9" width="9.140625" style="10" customWidth="1"/>
    <col min="10" max="14" width="8.28125" style="10" customWidth="1"/>
    <col min="15" max="16384" width="9.140625" style="10" customWidth="1"/>
  </cols>
  <sheetData>
    <row r="1" spans="1:14" ht="13.5" thickBot="1">
      <c r="A1" s="90" t="s">
        <v>139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ht="13.5" thickBot="1"/>
    <row r="3" spans="1:14" ht="44.25" customHeight="1">
      <c r="A3" s="133" t="s">
        <v>4</v>
      </c>
      <c r="B3" s="127" t="s">
        <v>297</v>
      </c>
      <c r="C3" s="11"/>
      <c r="D3" s="133" t="s">
        <v>811</v>
      </c>
      <c r="E3" s="130"/>
      <c r="F3" s="130" t="s">
        <v>813</v>
      </c>
      <c r="G3" s="130"/>
      <c r="H3" s="130" t="s">
        <v>12</v>
      </c>
      <c r="I3" s="127"/>
      <c r="J3" s="148" t="s">
        <v>0</v>
      </c>
      <c r="K3" s="148" t="s">
        <v>1</v>
      </c>
      <c r="L3" s="148" t="s">
        <v>2</v>
      </c>
      <c r="M3" s="154" t="s">
        <v>3</v>
      </c>
      <c r="N3" s="151" t="s">
        <v>5</v>
      </c>
    </row>
    <row r="4" spans="1:14" ht="18" customHeight="1">
      <c r="A4" s="131"/>
      <c r="B4" s="158"/>
      <c r="C4" s="11"/>
      <c r="D4" s="131" t="s">
        <v>123</v>
      </c>
      <c r="E4" s="102" t="s">
        <v>124</v>
      </c>
      <c r="F4" s="102" t="s">
        <v>123</v>
      </c>
      <c r="G4" s="102" t="s">
        <v>124</v>
      </c>
      <c r="H4" s="102" t="s">
        <v>123</v>
      </c>
      <c r="I4" s="158" t="s">
        <v>124</v>
      </c>
      <c r="J4" s="149"/>
      <c r="K4" s="149"/>
      <c r="L4" s="149"/>
      <c r="M4" s="155"/>
      <c r="N4" s="152"/>
    </row>
    <row r="5" spans="1:14" ht="18.75" customHeight="1">
      <c r="A5" s="131"/>
      <c r="B5" s="158"/>
      <c r="C5" s="11"/>
      <c r="D5" s="131"/>
      <c r="E5" s="102"/>
      <c r="F5" s="102"/>
      <c r="G5" s="102"/>
      <c r="H5" s="102"/>
      <c r="I5" s="158"/>
      <c r="J5" s="149"/>
      <c r="K5" s="149"/>
      <c r="L5" s="149"/>
      <c r="M5" s="155"/>
      <c r="N5" s="152"/>
    </row>
    <row r="6" spans="1:14" ht="13.5" thickBot="1">
      <c r="A6" s="156"/>
      <c r="B6" s="159"/>
      <c r="C6" s="11"/>
      <c r="D6" s="156"/>
      <c r="E6" s="157"/>
      <c r="F6" s="157"/>
      <c r="G6" s="157"/>
      <c r="H6" s="157"/>
      <c r="I6" s="159"/>
      <c r="J6" s="150"/>
      <c r="K6" s="150"/>
      <c r="L6" s="150"/>
      <c r="M6" s="132"/>
      <c r="N6" s="153"/>
    </row>
    <row r="7" ht="13.5" thickBot="1"/>
    <row r="8" spans="1:14" ht="12.75">
      <c r="A8" s="81" t="s">
        <v>98</v>
      </c>
      <c r="B8" s="14" t="s">
        <v>21</v>
      </c>
      <c r="D8" s="13"/>
      <c r="E8" s="15">
        <v>1</v>
      </c>
      <c r="F8" s="15">
        <v>6</v>
      </c>
      <c r="G8" s="15">
        <v>3</v>
      </c>
      <c r="H8" s="15">
        <f>SUM(D8+F8)</f>
        <v>6</v>
      </c>
      <c r="I8" s="14">
        <f>SUM(E8+G8)</f>
        <v>4</v>
      </c>
      <c r="J8" s="2" t="s">
        <v>6</v>
      </c>
      <c r="K8" s="2" t="s">
        <v>23</v>
      </c>
      <c r="L8" s="2">
        <v>32</v>
      </c>
      <c r="M8" s="2">
        <v>33</v>
      </c>
      <c r="N8" s="3" t="s">
        <v>956</v>
      </c>
    </row>
    <row r="9" spans="1:14" ht="12.75">
      <c r="A9" s="18"/>
      <c r="B9" s="17" t="s">
        <v>219</v>
      </c>
      <c r="D9" s="16">
        <v>1</v>
      </c>
      <c r="E9" s="18"/>
      <c r="F9" s="18">
        <v>1</v>
      </c>
      <c r="G9" s="18"/>
      <c r="H9" s="18">
        <f aca="true" t="shared" si="0" ref="H9:H27">SUM(D9+F9)</f>
        <v>2</v>
      </c>
      <c r="I9" s="17">
        <f aca="true" t="shared" si="1" ref="I9:I27">SUM(E9+G9)</f>
        <v>0</v>
      </c>
      <c r="J9" s="5" t="s">
        <v>6</v>
      </c>
      <c r="K9" s="5" t="s">
        <v>23</v>
      </c>
      <c r="L9" s="5">
        <v>32</v>
      </c>
      <c r="M9" s="5">
        <v>33</v>
      </c>
      <c r="N9" s="6" t="s">
        <v>956</v>
      </c>
    </row>
    <row r="10" spans="1:14" ht="12.75">
      <c r="A10" s="18"/>
      <c r="B10" s="17" t="s">
        <v>220</v>
      </c>
      <c r="D10" s="16"/>
      <c r="E10" s="18"/>
      <c r="F10" s="18">
        <v>1</v>
      </c>
      <c r="G10" s="18">
        <v>3</v>
      </c>
      <c r="H10" s="18">
        <f t="shared" si="0"/>
        <v>1</v>
      </c>
      <c r="I10" s="17">
        <f t="shared" si="1"/>
        <v>3</v>
      </c>
      <c r="J10" s="5" t="s">
        <v>6</v>
      </c>
      <c r="K10" s="5" t="s">
        <v>23</v>
      </c>
      <c r="L10" s="5">
        <v>32</v>
      </c>
      <c r="M10" s="5">
        <v>33</v>
      </c>
      <c r="N10" s="6" t="s">
        <v>956</v>
      </c>
    </row>
    <row r="11" spans="1:14" ht="12.75">
      <c r="A11" s="18"/>
      <c r="B11" s="17" t="s">
        <v>28</v>
      </c>
      <c r="D11" s="16">
        <v>3</v>
      </c>
      <c r="E11" s="18"/>
      <c r="F11" s="18">
        <v>4</v>
      </c>
      <c r="G11" s="18">
        <v>3</v>
      </c>
      <c r="H11" s="18">
        <f t="shared" si="0"/>
        <v>7</v>
      </c>
      <c r="I11" s="17">
        <f t="shared" si="1"/>
        <v>3</v>
      </c>
      <c r="J11" s="5" t="s">
        <v>6</v>
      </c>
      <c r="K11" s="5" t="s">
        <v>23</v>
      </c>
      <c r="L11" s="5">
        <v>32</v>
      </c>
      <c r="M11" s="5">
        <v>33</v>
      </c>
      <c r="N11" s="6" t="s">
        <v>956</v>
      </c>
    </row>
    <row r="12" spans="1:14" ht="12.75">
      <c r="A12" s="18"/>
      <c r="B12" s="17" t="s">
        <v>225</v>
      </c>
      <c r="D12" s="16"/>
      <c r="E12" s="18"/>
      <c r="F12" s="18">
        <v>5</v>
      </c>
      <c r="G12" s="18">
        <v>3</v>
      </c>
      <c r="H12" s="18">
        <f t="shared" si="0"/>
        <v>5</v>
      </c>
      <c r="I12" s="17">
        <f t="shared" si="1"/>
        <v>3</v>
      </c>
      <c r="J12" s="5" t="s">
        <v>6</v>
      </c>
      <c r="K12" s="5" t="s">
        <v>23</v>
      </c>
      <c r="L12" s="5">
        <v>32</v>
      </c>
      <c r="M12" s="5">
        <v>33</v>
      </c>
      <c r="N12" s="6" t="s">
        <v>956</v>
      </c>
    </row>
    <row r="13" spans="1:14" ht="12.75">
      <c r="A13" s="18"/>
      <c r="B13" s="17" t="s">
        <v>226</v>
      </c>
      <c r="D13" s="16"/>
      <c r="E13" s="18"/>
      <c r="F13" s="18">
        <v>3</v>
      </c>
      <c r="G13" s="18">
        <v>2</v>
      </c>
      <c r="H13" s="18">
        <f t="shared" si="0"/>
        <v>3</v>
      </c>
      <c r="I13" s="17">
        <f t="shared" si="1"/>
        <v>2</v>
      </c>
      <c r="J13" s="5" t="s">
        <v>6</v>
      </c>
      <c r="K13" s="5" t="s">
        <v>23</v>
      </c>
      <c r="L13" s="5">
        <v>32</v>
      </c>
      <c r="M13" s="5">
        <v>33</v>
      </c>
      <c r="N13" s="6" t="s">
        <v>956</v>
      </c>
    </row>
    <row r="14" spans="1:14" ht="12.75">
      <c r="A14" s="18"/>
      <c r="B14" s="17" t="s">
        <v>969</v>
      </c>
      <c r="D14" s="16">
        <v>1</v>
      </c>
      <c r="E14" s="18"/>
      <c r="F14" s="18">
        <v>1</v>
      </c>
      <c r="G14" s="18">
        <v>1</v>
      </c>
      <c r="H14" s="18">
        <f t="shared" si="0"/>
        <v>2</v>
      </c>
      <c r="I14" s="17">
        <f t="shared" si="1"/>
        <v>1</v>
      </c>
      <c r="J14" s="5" t="s">
        <v>6</v>
      </c>
      <c r="K14" s="5" t="s">
        <v>23</v>
      </c>
      <c r="L14" s="5">
        <v>32</v>
      </c>
      <c r="M14" s="5">
        <v>33</v>
      </c>
      <c r="N14" s="6" t="s">
        <v>956</v>
      </c>
    </row>
    <row r="15" spans="1:14" ht="12.75">
      <c r="A15" s="18"/>
      <c r="B15" s="17" t="s">
        <v>240</v>
      </c>
      <c r="D15" s="16"/>
      <c r="E15" s="18"/>
      <c r="F15" s="18">
        <v>1</v>
      </c>
      <c r="G15" s="18">
        <v>1</v>
      </c>
      <c r="H15" s="18">
        <f t="shared" si="0"/>
        <v>1</v>
      </c>
      <c r="I15" s="17">
        <f t="shared" si="1"/>
        <v>1</v>
      </c>
      <c r="J15" s="5" t="s">
        <v>6</v>
      </c>
      <c r="K15" s="5" t="s">
        <v>23</v>
      </c>
      <c r="L15" s="5">
        <v>32</v>
      </c>
      <c r="M15" s="5">
        <v>33</v>
      </c>
      <c r="N15" s="6" t="s">
        <v>956</v>
      </c>
    </row>
    <row r="16" spans="1:14" ht="12.75">
      <c r="A16" s="52" t="s">
        <v>290</v>
      </c>
      <c r="B16" s="17" t="s">
        <v>970</v>
      </c>
      <c r="D16" s="16">
        <v>2</v>
      </c>
      <c r="E16" s="18"/>
      <c r="F16" s="18">
        <v>1</v>
      </c>
      <c r="G16" s="18"/>
      <c r="H16" s="18">
        <f t="shared" si="0"/>
        <v>3</v>
      </c>
      <c r="I16" s="17">
        <f t="shared" si="1"/>
        <v>0</v>
      </c>
      <c r="J16" s="5" t="s">
        <v>6</v>
      </c>
      <c r="K16" s="5" t="s">
        <v>23</v>
      </c>
      <c r="L16" s="5">
        <v>32</v>
      </c>
      <c r="M16" s="5">
        <v>33</v>
      </c>
      <c r="N16" s="6" t="s">
        <v>956</v>
      </c>
    </row>
    <row r="17" spans="1:14" ht="12.75">
      <c r="A17" s="18"/>
      <c r="B17" s="17" t="s">
        <v>34</v>
      </c>
      <c r="D17" s="16">
        <v>6</v>
      </c>
      <c r="E17" s="18"/>
      <c r="F17" s="18"/>
      <c r="G17" s="18"/>
      <c r="H17" s="18">
        <f t="shared" si="0"/>
        <v>6</v>
      </c>
      <c r="I17" s="17">
        <f t="shared" si="1"/>
        <v>0</v>
      </c>
      <c r="J17" s="5" t="s">
        <v>6</v>
      </c>
      <c r="K17" s="5" t="s">
        <v>23</v>
      </c>
      <c r="L17" s="5">
        <v>32</v>
      </c>
      <c r="M17" s="5">
        <v>33</v>
      </c>
      <c r="N17" s="6" t="s">
        <v>956</v>
      </c>
    </row>
    <row r="18" spans="1:14" ht="12.75">
      <c r="A18" s="18"/>
      <c r="B18" s="17" t="s">
        <v>971</v>
      </c>
      <c r="D18" s="16"/>
      <c r="E18" s="18"/>
      <c r="F18" s="18">
        <v>1</v>
      </c>
      <c r="G18" s="18"/>
      <c r="H18" s="18">
        <f t="shared" si="0"/>
        <v>1</v>
      </c>
      <c r="I18" s="17">
        <f t="shared" si="1"/>
        <v>0</v>
      </c>
      <c r="J18" s="5" t="s">
        <v>6</v>
      </c>
      <c r="K18" s="5" t="s">
        <v>23</v>
      </c>
      <c r="L18" s="5">
        <v>32</v>
      </c>
      <c r="M18" s="5">
        <v>33</v>
      </c>
      <c r="N18" s="6" t="s">
        <v>956</v>
      </c>
    </row>
    <row r="19" spans="1:14" ht="12.75">
      <c r="A19" s="18"/>
      <c r="B19" s="17" t="s">
        <v>436</v>
      </c>
      <c r="D19" s="16"/>
      <c r="E19" s="18">
        <v>1</v>
      </c>
      <c r="F19" s="18">
        <v>2</v>
      </c>
      <c r="G19" s="18">
        <v>5</v>
      </c>
      <c r="H19" s="18">
        <f t="shared" si="0"/>
        <v>2</v>
      </c>
      <c r="I19" s="17">
        <f t="shared" si="1"/>
        <v>6</v>
      </c>
      <c r="J19" s="5" t="s">
        <v>6</v>
      </c>
      <c r="K19" s="5" t="s">
        <v>23</v>
      </c>
      <c r="L19" s="5">
        <v>32</v>
      </c>
      <c r="M19" s="5">
        <v>33</v>
      </c>
      <c r="N19" s="6" t="s">
        <v>956</v>
      </c>
    </row>
    <row r="20" spans="1:14" ht="12.75">
      <c r="A20" s="18"/>
      <c r="B20" s="17" t="s">
        <v>972</v>
      </c>
      <c r="D20" s="16"/>
      <c r="E20" s="18">
        <v>1</v>
      </c>
      <c r="F20" s="18"/>
      <c r="G20" s="18"/>
      <c r="H20" s="18">
        <f t="shared" si="0"/>
        <v>0</v>
      </c>
      <c r="I20" s="17">
        <f t="shared" si="1"/>
        <v>1</v>
      </c>
      <c r="J20" s="5" t="s">
        <v>6</v>
      </c>
      <c r="K20" s="5" t="s">
        <v>23</v>
      </c>
      <c r="L20" s="5">
        <v>32</v>
      </c>
      <c r="M20" s="5">
        <v>33</v>
      </c>
      <c r="N20" s="6" t="s">
        <v>956</v>
      </c>
    </row>
    <row r="21" spans="1:14" ht="12.75">
      <c r="A21" s="18"/>
      <c r="B21" s="17" t="s">
        <v>973</v>
      </c>
      <c r="D21" s="16"/>
      <c r="E21" s="18"/>
      <c r="F21" s="18">
        <v>2</v>
      </c>
      <c r="G21" s="18">
        <v>3</v>
      </c>
      <c r="H21" s="18">
        <f t="shared" si="0"/>
        <v>2</v>
      </c>
      <c r="I21" s="17">
        <f t="shared" si="1"/>
        <v>3</v>
      </c>
      <c r="J21" s="5" t="s">
        <v>6</v>
      </c>
      <c r="K21" s="5" t="s">
        <v>23</v>
      </c>
      <c r="L21" s="5">
        <v>32</v>
      </c>
      <c r="M21" s="5">
        <v>33</v>
      </c>
      <c r="N21" s="6" t="s">
        <v>956</v>
      </c>
    </row>
    <row r="22" spans="1:14" ht="12.75">
      <c r="A22" s="18"/>
      <c r="B22" s="17" t="s">
        <v>974</v>
      </c>
      <c r="D22" s="16"/>
      <c r="E22" s="18">
        <v>1</v>
      </c>
      <c r="F22" s="18"/>
      <c r="G22" s="18"/>
      <c r="H22" s="18">
        <f t="shared" si="0"/>
        <v>0</v>
      </c>
      <c r="I22" s="17">
        <f t="shared" si="1"/>
        <v>1</v>
      </c>
      <c r="J22" s="5" t="s">
        <v>6</v>
      </c>
      <c r="K22" s="5" t="s">
        <v>23</v>
      </c>
      <c r="L22" s="5">
        <v>32</v>
      </c>
      <c r="M22" s="5">
        <v>33</v>
      </c>
      <c r="N22" s="6" t="s">
        <v>956</v>
      </c>
    </row>
    <row r="23" spans="1:14" ht="12.75">
      <c r="A23" s="18"/>
      <c r="B23" s="17" t="s">
        <v>975</v>
      </c>
      <c r="D23" s="16">
        <v>1</v>
      </c>
      <c r="E23" s="18"/>
      <c r="F23" s="18">
        <v>3</v>
      </c>
      <c r="G23" s="18">
        <v>1</v>
      </c>
      <c r="H23" s="18">
        <f t="shared" si="0"/>
        <v>4</v>
      </c>
      <c r="I23" s="17">
        <f t="shared" si="1"/>
        <v>1</v>
      </c>
      <c r="J23" s="5" t="s">
        <v>6</v>
      </c>
      <c r="K23" s="5" t="s">
        <v>23</v>
      </c>
      <c r="L23" s="5">
        <v>32</v>
      </c>
      <c r="M23" s="5">
        <v>33</v>
      </c>
      <c r="N23" s="6" t="s">
        <v>956</v>
      </c>
    </row>
    <row r="24" spans="1:14" ht="12.75">
      <c r="A24" s="18"/>
      <c r="B24" s="17" t="s">
        <v>976</v>
      </c>
      <c r="D24" s="16"/>
      <c r="E24" s="18"/>
      <c r="F24" s="18">
        <v>2</v>
      </c>
      <c r="G24" s="18">
        <v>3</v>
      </c>
      <c r="H24" s="18">
        <f t="shared" si="0"/>
        <v>2</v>
      </c>
      <c r="I24" s="17">
        <f t="shared" si="1"/>
        <v>3</v>
      </c>
      <c r="J24" s="5" t="s">
        <v>6</v>
      </c>
      <c r="K24" s="5" t="s">
        <v>23</v>
      </c>
      <c r="L24" s="5">
        <v>32</v>
      </c>
      <c r="M24" s="5">
        <v>33</v>
      </c>
      <c r="N24" s="6" t="s">
        <v>956</v>
      </c>
    </row>
    <row r="25" spans="1:14" ht="12.75">
      <c r="A25" s="18"/>
      <c r="B25" s="17" t="s">
        <v>977</v>
      </c>
      <c r="D25" s="16"/>
      <c r="E25" s="52">
        <v>2</v>
      </c>
      <c r="F25" s="18"/>
      <c r="G25" s="18"/>
      <c r="H25" s="18">
        <f t="shared" si="0"/>
        <v>0</v>
      </c>
      <c r="I25" s="17">
        <f t="shared" si="1"/>
        <v>2</v>
      </c>
      <c r="J25" s="5" t="s">
        <v>6</v>
      </c>
      <c r="K25" s="5" t="s">
        <v>23</v>
      </c>
      <c r="L25" s="5">
        <v>32</v>
      </c>
      <c r="M25" s="5">
        <v>33</v>
      </c>
      <c r="N25" s="6" t="s">
        <v>956</v>
      </c>
    </row>
    <row r="26" spans="1:14" ht="12.75">
      <c r="A26" s="52" t="s">
        <v>291</v>
      </c>
      <c r="B26" s="17" t="s">
        <v>47</v>
      </c>
      <c r="D26" s="16">
        <v>3</v>
      </c>
      <c r="E26" s="18"/>
      <c r="F26" s="18">
        <v>6</v>
      </c>
      <c r="G26" s="18">
        <v>3</v>
      </c>
      <c r="H26" s="18">
        <f t="shared" si="0"/>
        <v>9</v>
      </c>
      <c r="I26" s="17">
        <f t="shared" si="1"/>
        <v>3</v>
      </c>
      <c r="J26" s="5" t="s">
        <v>6</v>
      </c>
      <c r="K26" s="5" t="s">
        <v>23</v>
      </c>
      <c r="L26" s="5">
        <v>32</v>
      </c>
      <c r="M26" s="5">
        <v>33</v>
      </c>
      <c r="N26" s="6" t="s">
        <v>956</v>
      </c>
    </row>
    <row r="27" spans="1:14" ht="12.75">
      <c r="A27" s="18"/>
      <c r="B27" s="17" t="s">
        <v>978</v>
      </c>
      <c r="D27" s="16"/>
      <c r="E27" s="18"/>
      <c r="F27" s="18">
        <v>1</v>
      </c>
      <c r="G27" s="18">
        <v>2</v>
      </c>
      <c r="H27" s="18">
        <f t="shared" si="0"/>
        <v>1</v>
      </c>
      <c r="I27" s="17">
        <f t="shared" si="1"/>
        <v>2</v>
      </c>
      <c r="J27" s="5" t="s">
        <v>6</v>
      </c>
      <c r="K27" s="5" t="s">
        <v>23</v>
      </c>
      <c r="L27" s="5">
        <v>32</v>
      </c>
      <c r="M27" s="5">
        <v>33</v>
      </c>
      <c r="N27" s="6" t="s">
        <v>956</v>
      </c>
    </row>
    <row r="28" spans="1:14" ht="12.75">
      <c r="A28" s="18"/>
      <c r="B28" s="17" t="s">
        <v>979</v>
      </c>
      <c r="D28" s="16"/>
      <c r="E28" s="18"/>
      <c r="F28" s="18">
        <v>1</v>
      </c>
      <c r="G28" s="18">
        <v>3</v>
      </c>
      <c r="H28" s="18">
        <f aca="true" t="shared" si="2" ref="H28:H54">SUM(D28+F28)</f>
        <v>1</v>
      </c>
      <c r="I28" s="17">
        <f aca="true" t="shared" si="3" ref="I28:I54">SUM(E28+G28)</f>
        <v>3</v>
      </c>
      <c r="J28" s="5" t="s">
        <v>6</v>
      </c>
      <c r="K28" s="5" t="s">
        <v>23</v>
      </c>
      <c r="L28" s="5">
        <v>32</v>
      </c>
      <c r="M28" s="5">
        <v>33</v>
      </c>
      <c r="N28" s="6" t="s">
        <v>956</v>
      </c>
    </row>
    <row r="29" spans="1:14" ht="12.75">
      <c r="A29" s="18"/>
      <c r="B29" s="17" t="s">
        <v>980</v>
      </c>
      <c r="D29" s="16">
        <v>1</v>
      </c>
      <c r="E29" s="18"/>
      <c r="F29" s="18">
        <v>4</v>
      </c>
      <c r="G29" s="18">
        <v>4</v>
      </c>
      <c r="H29" s="18">
        <f t="shared" si="2"/>
        <v>5</v>
      </c>
      <c r="I29" s="17">
        <f t="shared" si="3"/>
        <v>4</v>
      </c>
      <c r="J29" s="5" t="s">
        <v>6</v>
      </c>
      <c r="K29" s="5" t="s">
        <v>23</v>
      </c>
      <c r="L29" s="5">
        <v>32</v>
      </c>
      <c r="M29" s="5">
        <v>33</v>
      </c>
      <c r="N29" s="6" t="s">
        <v>956</v>
      </c>
    </row>
    <row r="30" spans="1:14" ht="12.75">
      <c r="A30" s="18"/>
      <c r="B30" s="17" t="s">
        <v>981</v>
      </c>
      <c r="D30" s="16"/>
      <c r="E30" s="18"/>
      <c r="F30" s="18">
        <v>2</v>
      </c>
      <c r="G30" s="18">
        <v>1</v>
      </c>
      <c r="H30" s="18">
        <f t="shared" si="2"/>
        <v>2</v>
      </c>
      <c r="I30" s="17">
        <f t="shared" si="3"/>
        <v>1</v>
      </c>
      <c r="J30" s="5" t="s">
        <v>6</v>
      </c>
      <c r="K30" s="5" t="s">
        <v>23</v>
      </c>
      <c r="L30" s="5">
        <v>32</v>
      </c>
      <c r="M30" s="5">
        <v>33</v>
      </c>
      <c r="N30" s="6" t="s">
        <v>956</v>
      </c>
    </row>
    <row r="31" spans="1:14" ht="12.75">
      <c r="A31" s="18" t="s">
        <v>292</v>
      </c>
      <c r="B31" s="17" t="s">
        <v>982</v>
      </c>
      <c r="D31" s="16">
        <v>3</v>
      </c>
      <c r="E31" s="18"/>
      <c r="F31" s="18">
        <v>6</v>
      </c>
      <c r="G31" s="18">
        <v>6</v>
      </c>
      <c r="H31" s="18">
        <f t="shared" si="2"/>
        <v>9</v>
      </c>
      <c r="I31" s="17">
        <f t="shared" si="3"/>
        <v>6</v>
      </c>
      <c r="J31" s="5" t="s">
        <v>6</v>
      </c>
      <c r="K31" s="5" t="s">
        <v>23</v>
      </c>
      <c r="L31" s="5">
        <v>32</v>
      </c>
      <c r="M31" s="5">
        <v>33</v>
      </c>
      <c r="N31" s="6" t="s">
        <v>956</v>
      </c>
    </row>
    <row r="32" spans="1:14" ht="12.75">
      <c r="A32" s="18"/>
      <c r="B32" s="17" t="s">
        <v>60</v>
      </c>
      <c r="D32" s="16">
        <v>3</v>
      </c>
      <c r="E32" s="18"/>
      <c r="F32" s="18">
        <v>2</v>
      </c>
      <c r="G32" s="18">
        <v>2</v>
      </c>
      <c r="H32" s="18">
        <f t="shared" si="2"/>
        <v>5</v>
      </c>
      <c r="I32" s="17">
        <f t="shared" si="3"/>
        <v>2</v>
      </c>
      <c r="J32" s="5" t="s">
        <v>6</v>
      </c>
      <c r="K32" s="5" t="s">
        <v>23</v>
      </c>
      <c r="L32" s="5">
        <v>32</v>
      </c>
      <c r="M32" s="5">
        <v>33</v>
      </c>
      <c r="N32" s="6" t="s">
        <v>956</v>
      </c>
    </row>
    <row r="33" spans="1:14" ht="12.75">
      <c r="A33" s="18"/>
      <c r="B33" s="17" t="s">
        <v>983</v>
      </c>
      <c r="D33" s="16">
        <v>1</v>
      </c>
      <c r="E33" s="18"/>
      <c r="F33" s="18"/>
      <c r="G33" s="18"/>
      <c r="H33" s="18">
        <f t="shared" si="2"/>
        <v>1</v>
      </c>
      <c r="I33" s="17">
        <f t="shared" si="3"/>
        <v>0</v>
      </c>
      <c r="J33" s="5" t="s">
        <v>6</v>
      </c>
      <c r="K33" s="5" t="s">
        <v>23</v>
      </c>
      <c r="L33" s="5">
        <v>32</v>
      </c>
      <c r="M33" s="5">
        <v>33</v>
      </c>
      <c r="N33" s="6" t="s">
        <v>956</v>
      </c>
    </row>
    <row r="34" spans="1:14" ht="12.75">
      <c r="A34" s="18"/>
      <c r="B34" s="17" t="s">
        <v>250</v>
      </c>
      <c r="D34" s="16">
        <v>1</v>
      </c>
      <c r="E34" s="18">
        <v>1</v>
      </c>
      <c r="F34" s="18"/>
      <c r="G34" s="18"/>
      <c r="H34" s="18">
        <f t="shared" si="2"/>
        <v>1</v>
      </c>
      <c r="I34" s="17">
        <f t="shared" si="3"/>
        <v>1</v>
      </c>
      <c r="J34" s="5" t="s">
        <v>6</v>
      </c>
      <c r="K34" s="5" t="s">
        <v>23</v>
      </c>
      <c r="L34" s="5">
        <v>32</v>
      </c>
      <c r="M34" s="5">
        <v>33</v>
      </c>
      <c r="N34" s="6" t="s">
        <v>956</v>
      </c>
    </row>
    <row r="35" spans="1:14" ht="12.75">
      <c r="A35" s="52" t="s">
        <v>99</v>
      </c>
      <c r="B35" s="17" t="s">
        <v>68</v>
      </c>
      <c r="D35" s="16">
        <v>1</v>
      </c>
      <c r="E35" s="18"/>
      <c r="F35" s="18">
        <v>1</v>
      </c>
      <c r="G35" s="18">
        <v>2</v>
      </c>
      <c r="H35" s="18">
        <f t="shared" si="2"/>
        <v>2</v>
      </c>
      <c r="I35" s="17">
        <f t="shared" si="3"/>
        <v>2</v>
      </c>
      <c r="J35" s="5" t="s">
        <v>6</v>
      </c>
      <c r="K35" s="5" t="s">
        <v>23</v>
      </c>
      <c r="L35" s="5">
        <v>32</v>
      </c>
      <c r="M35" s="5">
        <v>33</v>
      </c>
      <c r="N35" s="6" t="s">
        <v>956</v>
      </c>
    </row>
    <row r="36" spans="1:14" ht="25.5">
      <c r="A36" s="18"/>
      <c r="B36" s="31" t="s">
        <v>984</v>
      </c>
      <c r="D36" s="16"/>
      <c r="E36" s="18"/>
      <c r="F36" s="18">
        <v>2</v>
      </c>
      <c r="G36" s="18">
        <v>3</v>
      </c>
      <c r="H36" s="18">
        <f t="shared" si="2"/>
        <v>2</v>
      </c>
      <c r="I36" s="17">
        <f t="shared" si="3"/>
        <v>3</v>
      </c>
      <c r="J36" s="5" t="s">
        <v>6</v>
      </c>
      <c r="K36" s="5" t="s">
        <v>23</v>
      </c>
      <c r="L36" s="5">
        <v>32</v>
      </c>
      <c r="M36" s="5">
        <v>33</v>
      </c>
      <c r="N36" s="6" t="s">
        <v>956</v>
      </c>
    </row>
    <row r="37" spans="1:14" ht="12.75">
      <c r="A37" s="52" t="s">
        <v>73</v>
      </c>
      <c r="B37" s="17" t="s">
        <v>1000</v>
      </c>
      <c r="D37" s="16">
        <v>2</v>
      </c>
      <c r="E37" s="18"/>
      <c r="F37" s="18">
        <v>1</v>
      </c>
      <c r="G37" s="18">
        <v>2</v>
      </c>
      <c r="H37" s="18">
        <f t="shared" si="2"/>
        <v>3</v>
      </c>
      <c r="I37" s="17">
        <f t="shared" si="3"/>
        <v>2</v>
      </c>
      <c r="J37" s="5" t="s">
        <v>6</v>
      </c>
      <c r="K37" s="5" t="s">
        <v>23</v>
      </c>
      <c r="L37" s="5">
        <v>32</v>
      </c>
      <c r="M37" s="5">
        <v>33</v>
      </c>
      <c r="N37" s="6" t="s">
        <v>956</v>
      </c>
    </row>
    <row r="38" spans="1:14" ht="12.75">
      <c r="A38" s="18"/>
      <c r="B38" s="17" t="s">
        <v>985</v>
      </c>
      <c r="D38" s="16">
        <v>5</v>
      </c>
      <c r="E38" s="18">
        <v>1</v>
      </c>
      <c r="F38" s="18">
        <v>3</v>
      </c>
      <c r="G38" s="18">
        <v>3</v>
      </c>
      <c r="H38" s="18">
        <f t="shared" si="2"/>
        <v>8</v>
      </c>
      <c r="I38" s="17">
        <f t="shared" si="3"/>
        <v>4</v>
      </c>
      <c r="J38" s="5"/>
      <c r="K38" s="5"/>
      <c r="L38" s="5"/>
      <c r="M38" s="5"/>
      <c r="N38" s="6"/>
    </row>
    <row r="39" spans="1:14" ht="12.75">
      <c r="A39" s="18"/>
      <c r="B39" s="17" t="s">
        <v>986</v>
      </c>
      <c r="D39" s="16"/>
      <c r="E39" s="18"/>
      <c r="F39" s="18">
        <v>3</v>
      </c>
      <c r="G39" s="18">
        <v>2</v>
      </c>
      <c r="H39" s="18">
        <f t="shared" si="2"/>
        <v>3</v>
      </c>
      <c r="I39" s="17">
        <f t="shared" si="3"/>
        <v>2</v>
      </c>
      <c r="J39" s="5" t="s">
        <v>6</v>
      </c>
      <c r="K39" s="5" t="s">
        <v>23</v>
      </c>
      <c r="L39" s="5">
        <v>32</v>
      </c>
      <c r="M39" s="5">
        <v>33</v>
      </c>
      <c r="N39" s="6" t="s">
        <v>956</v>
      </c>
    </row>
    <row r="40" spans="1:14" ht="12.75">
      <c r="A40" s="52" t="s">
        <v>293</v>
      </c>
      <c r="B40" s="17" t="s">
        <v>987</v>
      </c>
      <c r="D40" s="16"/>
      <c r="E40" s="18"/>
      <c r="F40" s="18">
        <v>3</v>
      </c>
      <c r="G40" s="18">
        <v>2</v>
      </c>
      <c r="H40" s="18">
        <f t="shared" si="2"/>
        <v>3</v>
      </c>
      <c r="I40" s="17">
        <f t="shared" si="3"/>
        <v>2</v>
      </c>
      <c r="J40" s="5" t="s">
        <v>6</v>
      </c>
      <c r="K40" s="5" t="s">
        <v>23</v>
      </c>
      <c r="L40" s="5">
        <v>32</v>
      </c>
      <c r="M40" s="5">
        <v>33</v>
      </c>
      <c r="N40" s="6" t="s">
        <v>956</v>
      </c>
    </row>
    <row r="41" spans="1:14" ht="12.75">
      <c r="A41" s="52" t="s">
        <v>294</v>
      </c>
      <c r="B41" s="17" t="s">
        <v>988</v>
      </c>
      <c r="D41" s="16"/>
      <c r="E41" s="18"/>
      <c r="F41" s="18">
        <v>6</v>
      </c>
      <c r="G41" s="18">
        <v>5</v>
      </c>
      <c r="H41" s="18">
        <f t="shared" si="2"/>
        <v>6</v>
      </c>
      <c r="I41" s="17">
        <f t="shared" si="3"/>
        <v>5</v>
      </c>
      <c r="J41" s="5" t="s">
        <v>6</v>
      </c>
      <c r="K41" s="5" t="s">
        <v>23</v>
      </c>
      <c r="L41" s="5">
        <v>32</v>
      </c>
      <c r="M41" s="5">
        <v>33</v>
      </c>
      <c r="N41" s="6" t="s">
        <v>956</v>
      </c>
    </row>
    <row r="42" spans="1:14" ht="12.75">
      <c r="A42" s="18"/>
      <c r="B42" s="17" t="s">
        <v>78</v>
      </c>
      <c r="D42" s="16"/>
      <c r="E42" s="18"/>
      <c r="F42" s="18">
        <v>2</v>
      </c>
      <c r="G42" s="18">
        <v>1</v>
      </c>
      <c r="H42" s="18">
        <f t="shared" si="2"/>
        <v>2</v>
      </c>
      <c r="I42" s="17">
        <f t="shared" si="3"/>
        <v>1</v>
      </c>
      <c r="J42" s="5" t="s">
        <v>6</v>
      </c>
      <c r="K42" s="5" t="s">
        <v>23</v>
      </c>
      <c r="L42" s="5">
        <v>32</v>
      </c>
      <c r="M42" s="5">
        <v>33</v>
      </c>
      <c r="N42" s="6" t="s">
        <v>956</v>
      </c>
    </row>
    <row r="43" spans="1:14" ht="12.75">
      <c r="A43" s="18"/>
      <c r="B43" s="17" t="s">
        <v>989</v>
      </c>
      <c r="D43" s="16">
        <v>7</v>
      </c>
      <c r="E43" s="18"/>
      <c r="F43" s="18">
        <v>2</v>
      </c>
      <c r="G43" s="18">
        <v>2</v>
      </c>
      <c r="H43" s="18">
        <f t="shared" si="2"/>
        <v>9</v>
      </c>
      <c r="I43" s="17">
        <f t="shared" si="3"/>
        <v>2</v>
      </c>
      <c r="J43" s="5" t="s">
        <v>6</v>
      </c>
      <c r="K43" s="5" t="s">
        <v>23</v>
      </c>
      <c r="L43" s="5">
        <v>32</v>
      </c>
      <c r="M43" s="5">
        <v>33</v>
      </c>
      <c r="N43" s="6" t="s">
        <v>956</v>
      </c>
    </row>
    <row r="44" spans="1:14" ht="12.75">
      <c r="A44" s="18"/>
      <c r="B44" s="17" t="s">
        <v>990</v>
      </c>
      <c r="D44" s="16"/>
      <c r="E44" s="18"/>
      <c r="F44" s="18">
        <v>1</v>
      </c>
      <c r="G44" s="18">
        <v>3</v>
      </c>
      <c r="H44" s="18">
        <f t="shared" si="2"/>
        <v>1</v>
      </c>
      <c r="I44" s="17">
        <f t="shared" si="3"/>
        <v>3</v>
      </c>
      <c r="J44" s="5" t="s">
        <v>6</v>
      </c>
      <c r="K44" s="5" t="s">
        <v>23</v>
      </c>
      <c r="L44" s="5">
        <v>32</v>
      </c>
      <c r="M44" s="5">
        <v>33</v>
      </c>
      <c r="N44" s="6" t="s">
        <v>956</v>
      </c>
    </row>
    <row r="45" spans="1:14" ht="12.75">
      <c r="A45" s="18"/>
      <c r="B45" s="17" t="s">
        <v>991</v>
      </c>
      <c r="D45" s="16"/>
      <c r="E45" s="18"/>
      <c r="F45" s="18">
        <v>3</v>
      </c>
      <c r="G45" s="18">
        <v>3</v>
      </c>
      <c r="H45" s="18">
        <f t="shared" si="2"/>
        <v>3</v>
      </c>
      <c r="I45" s="17">
        <f t="shared" si="3"/>
        <v>3</v>
      </c>
      <c r="J45" s="5" t="s">
        <v>6</v>
      </c>
      <c r="K45" s="5" t="s">
        <v>23</v>
      </c>
      <c r="L45" s="5">
        <v>32</v>
      </c>
      <c r="M45" s="5">
        <v>33</v>
      </c>
      <c r="N45" s="6" t="s">
        <v>956</v>
      </c>
    </row>
    <row r="46" spans="1:14" ht="12.75">
      <c r="A46" s="18"/>
      <c r="B46" s="17" t="s">
        <v>992</v>
      </c>
      <c r="D46" s="16">
        <v>4</v>
      </c>
      <c r="E46" s="18"/>
      <c r="F46" s="18"/>
      <c r="G46" s="18"/>
      <c r="H46" s="18">
        <f t="shared" si="2"/>
        <v>4</v>
      </c>
      <c r="I46" s="17">
        <f t="shared" si="3"/>
        <v>0</v>
      </c>
      <c r="J46" s="5" t="s">
        <v>6</v>
      </c>
      <c r="K46" s="5" t="s">
        <v>23</v>
      </c>
      <c r="L46" s="5">
        <v>32</v>
      </c>
      <c r="M46" s="5">
        <v>33</v>
      </c>
      <c r="N46" s="6" t="s">
        <v>956</v>
      </c>
    </row>
    <row r="47" spans="1:14" ht="12.75">
      <c r="A47" s="18"/>
      <c r="B47" s="17" t="s">
        <v>993</v>
      </c>
      <c r="D47" s="16">
        <v>3</v>
      </c>
      <c r="E47" s="18"/>
      <c r="F47" s="18"/>
      <c r="G47" s="18"/>
      <c r="H47" s="18">
        <f t="shared" si="2"/>
        <v>3</v>
      </c>
      <c r="I47" s="17">
        <f t="shared" si="3"/>
        <v>0</v>
      </c>
      <c r="J47" s="5" t="s">
        <v>6</v>
      </c>
      <c r="K47" s="5" t="s">
        <v>23</v>
      </c>
      <c r="L47" s="5">
        <v>32</v>
      </c>
      <c r="M47" s="5">
        <v>33</v>
      </c>
      <c r="N47" s="6" t="s">
        <v>956</v>
      </c>
    </row>
    <row r="48" spans="1:14" ht="12.75">
      <c r="A48" s="18" t="s">
        <v>79</v>
      </c>
      <c r="B48" s="82" t="s">
        <v>994</v>
      </c>
      <c r="D48" s="76">
        <v>1</v>
      </c>
      <c r="E48" s="18">
        <v>1</v>
      </c>
      <c r="F48" s="18"/>
      <c r="G48" s="18"/>
      <c r="H48" s="18">
        <f t="shared" si="2"/>
        <v>1</v>
      </c>
      <c r="I48" s="17">
        <f t="shared" si="3"/>
        <v>1</v>
      </c>
      <c r="J48" s="5" t="s">
        <v>6</v>
      </c>
      <c r="K48" s="5" t="s">
        <v>23</v>
      </c>
      <c r="L48" s="5">
        <v>32</v>
      </c>
      <c r="M48" s="5">
        <v>33</v>
      </c>
      <c r="N48" s="6" t="s">
        <v>956</v>
      </c>
    </row>
    <row r="49" spans="1:14" ht="12.75">
      <c r="A49" s="18" t="s">
        <v>295</v>
      </c>
      <c r="B49" s="17" t="s">
        <v>995</v>
      </c>
      <c r="D49" s="16"/>
      <c r="E49" s="18"/>
      <c r="F49" s="18">
        <v>2</v>
      </c>
      <c r="G49" s="18">
        <v>2</v>
      </c>
      <c r="H49" s="18">
        <f t="shared" si="2"/>
        <v>2</v>
      </c>
      <c r="I49" s="17">
        <f t="shared" si="3"/>
        <v>2</v>
      </c>
      <c r="J49" s="5" t="s">
        <v>6</v>
      </c>
      <c r="K49" s="5" t="s">
        <v>23</v>
      </c>
      <c r="L49" s="5">
        <v>32</v>
      </c>
      <c r="M49" s="5">
        <v>33</v>
      </c>
      <c r="N49" s="6" t="s">
        <v>956</v>
      </c>
    </row>
    <row r="50" spans="1:14" ht="12.75">
      <c r="A50" s="18"/>
      <c r="B50" s="17" t="s">
        <v>996</v>
      </c>
      <c r="D50" s="16"/>
      <c r="E50" s="18"/>
      <c r="F50" s="18">
        <v>2</v>
      </c>
      <c r="G50" s="18">
        <v>2</v>
      </c>
      <c r="H50" s="18">
        <f t="shared" si="2"/>
        <v>2</v>
      </c>
      <c r="I50" s="17">
        <f t="shared" si="3"/>
        <v>2</v>
      </c>
      <c r="J50" s="5" t="s">
        <v>6</v>
      </c>
      <c r="K50" s="5" t="s">
        <v>23</v>
      </c>
      <c r="L50" s="5">
        <v>32</v>
      </c>
      <c r="M50" s="5">
        <v>33</v>
      </c>
      <c r="N50" s="6" t="s">
        <v>956</v>
      </c>
    </row>
    <row r="51" spans="1:14" ht="12.75">
      <c r="A51" s="18"/>
      <c r="B51" s="17" t="s">
        <v>997</v>
      </c>
      <c r="D51" s="16"/>
      <c r="E51" s="18"/>
      <c r="F51" s="18">
        <v>3</v>
      </c>
      <c r="G51" s="18">
        <v>3</v>
      </c>
      <c r="H51" s="18">
        <f t="shared" si="2"/>
        <v>3</v>
      </c>
      <c r="I51" s="17">
        <f t="shared" si="3"/>
        <v>3</v>
      </c>
      <c r="J51" s="5" t="s">
        <v>6</v>
      </c>
      <c r="K51" s="5" t="s">
        <v>23</v>
      </c>
      <c r="L51" s="5">
        <v>32</v>
      </c>
      <c r="M51" s="5">
        <v>33</v>
      </c>
      <c r="N51" s="6" t="s">
        <v>956</v>
      </c>
    </row>
    <row r="52" spans="1:14" ht="12.75">
      <c r="A52" s="18"/>
      <c r="B52" s="17" t="s">
        <v>998</v>
      </c>
      <c r="D52" s="16">
        <v>3</v>
      </c>
      <c r="E52" s="18"/>
      <c r="F52" s="18">
        <v>3</v>
      </c>
      <c r="G52" s="18">
        <v>3</v>
      </c>
      <c r="H52" s="18">
        <f t="shared" si="2"/>
        <v>6</v>
      </c>
      <c r="I52" s="17">
        <f t="shared" si="3"/>
        <v>3</v>
      </c>
      <c r="J52" s="5" t="s">
        <v>6</v>
      </c>
      <c r="K52" s="5" t="s">
        <v>23</v>
      </c>
      <c r="L52" s="5">
        <v>32</v>
      </c>
      <c r="M52" s="5">
        <v>33</v>
      </c>
      <c r="N52" s="6" t="s">
        <v>956</v>
      </c>
    </row>
    <row r="53" spans="1:14" ht="12.75">
      <c r="A53" s="18"/>
      <c r="B53" s="17" t="s">
        <v>999</v>
      </c>
      <c r="D53" s="16"/>
      <c r="E53" s="18">
        <v>1</v>
      </c>
      <c r="F53" s="18">
        <v>1</v>
      </c>
      <c r="G53" s="18"/>
      <c r="H53" s="18">
        <f t="shared" si="2"/>
        <v>1</v>
      </c>
      <c r="I53" s="17">
        <f t="shared" si="3"/>
        <v>1</v>
      </c>
      <c r="J53" s="5" t="s">
        <v>6</v>
      </c>
      <c r="K53" s="5" t="s">
        <v>23</v>
      </c>
      <c r="L53" s="5">
        <v>32</v>
      </c>
      <c r="M53" s="5">
        <v>33</v>
      </c>
      <c r="N53" s="6" t="s">
        <v>956</v>
      </c>
    </row>
    <row r="54" spans="1:14" ht="12.75">
      <c r="A54" s="52" t="s">
        <v>100</v>
      </c>
      <c r="B54" s="17" t="s">
        <v>258</v>
      </c>
      <c r="D54" s="16"/>
      <c r="E54" s="18">
        <v>1</v>
      </c>
      <c r="F54" s="18">
        <v>1</v>
      </c>
      <c r="G54" s="18"/>
      <c r="H54" s="18">
        <f t="shared" si="2"/>
        <v>1</v>
      </c>
      <c r="I54" s="17">
        <f t="shared" si="3"/>
        <v>1</v>
      </c>
      <c r="J54" s="5" t="s">
        <v>6</v>
      </c>
      <c r="K54" s="5" t="s">
        <v>23</v>
      </c>
      <c r="L54" s="5">
        <v>32</v>
      </c>
      <c r="M54" s="5">
        <v>33</v>
      </c>
      <c r="N54" s="6" t="s">
        <v>956</v>
      </c>
    </row>
    <row r="55" spans="1:14" ht="12.75">
      <c r="A55" s="18"/>
      <c r="B55" s="17" t="s">
        <v>259</v>
      </c>
      <c r="D55" s="16">
        <v>1</v>
      </c>
      <c r="E55" s="18"/>
      <c r="F55" s="18"/>
      <c r="G55" s="18">
        <v>1</v>
      </c>
      <c r="H55" s="18">
        <f aca="true" t="shared" si="4" ref="H55:I58">SUM(D55+F55)</f>
        <v>1</v>
      </c>
      <c r="I55" s="17">
        <f t="shared" si="4"/>
        <v>1</v>
      </c>
      <c r="J55" s="5" t="s">
        <v>6</v>
      </c>
      <c r="K55" s="5" t="s">
        <v>23</v>
      </c>
      <c r="L55" s="5">
        <v>32</v>
      </c>
      <c r="M55" s="5">
        <v>33</v>
      </c>
      <c r="N55" s="6" t="s">
        <v>956</v>
      </c>
    </row>
    <row r="56" spans="1:14" ht="12.75">
      <c r="A56" s="18"/>
      <c r="B56" s="17" t="s">
        <v>265</v>
      </c>
      <c r="C56" s="18"/>
      <c r="D56" s="16"/>
      <c r="E56" s="18"/>
      <c r="F56" s="18">
        <v>1</v>
      </c>
      <c r="G56" s="18">
        <v>2</v>
      </c>
      <c r="H56" s="18">
        <f t="shared" si="4"/>
        <v>1</v>
      </c>
      <c r="I56" s="17">
        <f t="shared" si="4"/>
        <v>2</v>
      </c>
      <c r="J56" s="5" t="s">
        <v>6</v>
      </c>
      <c r="K56" s="5" t="s">
        <v>23</v>
      </c>
      <c r="L56" s="5">
        <v>32</v>
      </c>
      <c r="M56" s="5">
        <v>33</v>
      </c>
      <c r="N56" s="6" t="s">
        <v>956</v>
      </c>
    </row>
    <row r="57" spans="1:14" ht="12.75">
      <c r="A57" s="18"/>
      <c r="B57" s="17" t="s">
        <v>84</v>
      </c>
      <c r="C57" s="18"/>
      <c r="D57" s="16"/>
      <c r="E57" s="18"/>
      <c r="F57" s="18">
        <v>1</v>
      </c>
      <c r="G57" s="18">
        <v>1</v>
      </c>
      <c r="H57" s="18">
        <f t="shared" si="4"/>
        <v>1</v>
      </c>
      <c r="I57" s="17">
        <f t="shared" si="4"/>
        <v>1</v>
      </c>
      <c r="J57" s="5" t="s">
        <v>6</v>
      </c>
      <c r="K57" s="5" t="s">
        <v>23</v>
      </c>
      <c r="L57" s="5">
        <v>32</v>
      </c>
      <c r="M57" s="5">
        <v>33</v>
      </c>
      <c r="N57" s="6" t="s">
        <v>956</v>
      </c>
    </row>
    <row r="58" spans="1:14" s="29" customFormat="1" ht="12.75">
      <c r="A58" s="27"/>
      <c r="B58" s="17" t="s">
        <v>119</v>
      </c>
      <c r="C58" s="18"/>
      <c r="D58" s="16">
        <f>SUM(D8:D57)</f>
        <v>53</v>
      </c>
      <c r="E58" s="18">
        <f>SUM(E8:E57)</f>
        <v>11</v>
      </c>
      <c r="F58" s="18">
        <f>SUM(F8:F57)</f>
        <v>96</v>
      </c>
      <c r="G58" s="18">
        <f>SUM(G8:G57)</f>
        <v>91</v>
      </c>
      <c r="H58" s="18">
        <f t="shared" si="4"/>
        <v>149</v>
      </c>
      <c r="I58" s="17">
        <f t="shared" si="4"/>
        <v>102</v>
      </c>
      <c r="J58" s="5" t="s">
        <v>6</v>
      </c>
      <c r="K58" s="5" t="s">
        <v>23</v>
      </c>
      <c r="L58" s="5">
        <v>32</v>
      </c>
      <c r="M58" s="5">
        <v>33</v>
      </c>
      <c r="N58" s="6" t="s">
        <v>956</v>
      </c>
    </row>
    <row r="59" spans="1:14" s="29" customFormat="1" ht="13.5" thickBot="1">
      <c r="A59" s="36"/>
      <c r="B59" s="20" t="s">
        <v>818</v>
      </c>
      <c r="D59" s="83">
        <v>3179</v>
      </c>
      <c r="E59" s="84">
        <v>562</v>
      </c>
      <c r="F59" s="21">
        <v>276</v>
      </c>
      <c r="G59" s="21">
        <v>307</v>
      </c>
      <c r="H59" s="21">
        <v>3455</v>
      </c>
      <c r="I59" s="21">
        <v>869</v>
      </c>
      <c r="J59" s="7" t="s">
        <v>6</v>
      </c>
      <c r="K59" s="8" t="s">
        <v>23</v>
      </c>
      <c r="L59" s="8">
        <v>32</v>
      </c>
      <c r="M59" s="8">
        <v>33</v>
      </c>
      <c r="N59" s="9" t="s">
        <v>956</v>
      </c>
    </row>
    <row r="60" spans="1:14" ht="19.5" customHeight="1" thickBot="1">
      <c r="A60" s="8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7" customHeight="1">
      <c r="A61" s="216" t="s">
        <v>1118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8"/>
    </row>
    <row r="62" spans="1:14" ht="12.75">
      <c r="A62" s="137" t="s">
        <v>1128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87"/>
    </row>
    <row r="63" spans="1:14" ht="14.25" customHeight="1">
      <c r="A63" s="137" t="s">
        <v>1119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87"/>
    </row>
    <row r="64" spans="1:14" ht="12.75">
      <c r="A64" s="137" t="s">
        <v>1120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87"/>
    </row>
    <row r="65" spans="1:14" ht="12.75">
      <c r="A65" s="137" t="s">
        <v>1121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87"/>
    </row>
    <row r="66" spans="1:14" ht="12.75">
      <c r="A66" s="137" t="s">
        <v>1122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87"/>
    </row>
    <row r="67" spans="1:14" ht="12.75">
      <c r="A67" s="137" t="s">
        <v>1123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87"/>
    </row>
    <row r="68" spans="1:14" ht="12.75">
      <c r="A68" s="137" t="s">
        <v>1124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87"/>
    </row>
    <row r="69" spans="1:14" ht="12.75">
      <c r="A69" s="137" t="s">
        <v>1125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87"/>
    </row>
    <row r="70" spans="1:14" ht="12.75">
      <c r="A70" s="137" t="s">
        <v>1126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87"/>
    </row>
    <row r="71" spans="1:14" ht="13.5" thickBot="1">
      <c r="A71" s="138" t="s">
        <v>1127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88"/>
    </row>
  </sheetData>
  <mergeCells count="17">
    <mergeCell ref="B3:B6"/>
    <mergeCell ref="A3:A6"/>
    <mergeCell ref="N3:N6"/>
    <mergeCell ref="J3:J6"/>
    <mergeCell ref="K3:K6"/>
    <mergeCell ref="L3:L6"/>
    <mergeCell ref="M3:M6"/>
    <mergeCell ref="A61:N61"/>
    <mergeCell ref="D3:E3"/>
    <mergeCell ref="F3:G3"/>
    <mergeCell ref="H3:I3"/>
    <mergeCell ref="D4:D6"/>
    <mergeCell ref="E4:E6"/>
    <mergeCell ref="F4:F6"/>
    <mergeCell ref="G4:G6"/>
    <mergeCell ref="H4:H6"/>
    <mergeCell ref="I4:I6"/>
  </mergeCells>
  <hyperlinks>
    <hyperlink ref="A8" location="'tabel 28'!A61" display="'tabel 28'!A61"/>
    <hyperlink ref="E25" location="'tabel 28'!A62" display="'tabel 28'!A62"/>
    <hyperlink ref="A16" location="'tabel 28'!A63" display="'tabel 28'!A63"/>
    <hyperlink ref="A26" location="'tabel 28'!A64" display="'tabel 28'!A64"/>
    <hyperlink ref="A35" location="'tabel 28'!A65" display="'tabel 28'!A65"/>
    <hyperlink ref="A37" location="'tabel 28'!A66" display="'tabel 28'!A66"/>
    <hyperlink ref="A40" location="'tabel 28'!A67" display="'tabel 28'!A67"/>
    <hyperlink ref="A41" location="'tabel 28'!A68" display="'tabel 28'!A68"/>
    <hyperlink ref="B48" location="'tabel 28'!A69" display="'tabel 28'!A69"/>
    <hyperlink ref="D48" location="'tabel 28'!A62" display="'tabel 28'!A62"/>
    <hyperlink ref="A54" location="'tabel 28'!A70" display="'tabel 28'!A70"/>
    <hyperlink ref="D59" location="'tabel 28'!A70" display="'tabel 28'!A70"/>
    <hyperlink ref="E59" location="'tabel 28'!A71" display="'tabel 28'!A7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29"/>
  <dimension ref="A1:AM34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0" customWidth="1"/>
    <col min="2" max="2" width="15.28125" style="10" customWidth="1"/>
    <col min="3" max="3" width="2.7109375" style="10" customWidth="1"/>
    <col min="4" max="9" width="9.140625" style="10" customWidth="1"/>
    <col min="10" max="10" width="15.8515625" style="10" customWidth="1"/>
    <col min="11" max="14" width="9.140625" style="10" customWidth="1"/>
    <col min="15" max="15" width="10.8515625" style="10" customWidth="1"/>
    <col min="16" max="16" width="12.00390625" style="10" customWidth="1"/>
    <col min="17" max="17" width="9.140625" style="10" customWidth="1"/>
    <col min="18" max="19" width="14.8515625" style="10" customWidth="1"/>
    <col min="20" max="20" width="15.8515625" style="10" customWidth="1"/>
    <col min="21" max="24" width="9.140625" style="10" customWidth="1"/>
    <col min="25" max="25" width="12.28125" style="10" customWidth="1"/>
    <col min="26" max="26" width="10.7109375" style="10" customWidth="1"/>
    <col min="27" max="28" width="9.140625" style="10" customWidth="1"/>
    <col min="29" max="29" width="12.8515625" style="10" customWidth="1"/>
    <col min="30" max="33" width="9.140625" style="10" customWidth="1"/>
    <col min="34" max="34" width="6.8515625" style="10" customWidth="1"/>
    <col min="35" max="35" width="7.140625" style="10" customWidth="1"/>
    <col min="36" max="37" width="6.57421875" style="10" customWidth="1"/>
    <col min="38" max="38" width="5.7109375" style="10" customWidth="1"/>
    <col min="39" max="16384" width="9.140625" style="10" customWidth="1"/>
  </cols>
  <sheetData>
    <row r="1" spans="1:39" ht="13.5" thickBot="1">
      <c r="A1" s="90" t="s">
        <v>1012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ht="13.5" thickBot="1"/>
    <row r="3" spans="1:39" ht="22.5" customHeight="1">
      <c r="A3" s="133" t="s">
        <v>4</v>
      </c>
      <c r="B3" s="127" t="s">
        <v>9</v>
      </c>
      <c r="C3" s="11"/>
      <c r="D3" s="133" t="s">
        <v>1001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 t="s">
        <v>1004</v>
      </c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27"/>
      <c r="AH3" s="148" t="s">
        <v>0</v>
      </c>
      <c r="AI3" s="148" t="s">
        <v>1</v>
      </c>
      <c r="AJ3" s="148" t="s">
        <v>2</v>
      </c>
      <c r="AK3" s="154" t="s">
        <v>3</v>
      </c>
      <c r="AL3" s="148" t="s">
        <v>4</v>
      </c>
      <c r="AM3" s="151" t="s">
        <v>5</v>
      </c>
    </row>
    <row r="4" spans="1:39" ht="18" customHeight="1">
      <c r="A4" s="125"/>
      <c r="B4" s="158"/>
      <c r="C4" s="11"/>
      <c r="D4" s="131" t="s">
        <v>135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219" t="s">
        <v>288</v>
      </c>
      <c r="R4" s="102" t="s">
        <v>1005</v>
      </c>
      <c r="S4" s="102" t="s">
        <v>185</v>
      </c>
      <c r="T4" s="102" t="s">
        <v>282</v>
      </c>
      <c r="U4" s="102" t="s">
        <v>187</v>
      </c>
      <c r="V4" s="102"/>
      <c r="W4" s="102" t="s">
        <v>283</v>
      </c>
      <c r="X4" s="102"/>
      <c r="Y4" s="102" t="s">
        <v>1006</v>
      </c>
      <c r="Z4" s="102" t="s">
        <v>1007</v>
      </c>
      <c r="AA4" s="102" t="s">
        <v>284</v>
      </c>
      <c r="AB4" s="102"/>
      <c r="AC4" s="102" t="s">
        <v>192</v>
      </c>
      <c r="AD4" s="102" t="s">
        <v>1008</v>
      </c>
      <c r="AE4" s="102"/>
      <c r="AF4" s="102" t="s">
        <v>194</v>
      </c>
      <c r="AG4" s="158"/>
      <c r="AH4" s="149"/>
      <c r="AI4" s="149"/>
      <c r="AJ4" s="149"/>
      <c r="AK4" s="155"/>
      <c r="AL4" s="149"/>
      <c r="AM4" s="152"/>
    </row>
    <row r="5" spans="1:39" ht="42" customHeight="1">
      <c r="A5" s="125"/>
      <c r="B5" s="158"/>
      <c r="C5" s="11"/>
      <c r="D5" s="131" t="s">
        <v>274</v>
      </c>
      <c r="E5" s="102"/>
      <c r="F5" s="102" t="s">
        <v>275</v>
      </c>
      <c r="G5" s="102"/>
      <c r="H5" s="102" t="s">
        <v>276</v>
      </c>
      <c r="I5" s="102"/>
      <c r="J5" s="91" t="s">
        <v>277</v>
      </c>
      <c r="K5" s="102" t="s">
        <v>145</v>
      </c>
      <c r="L5" s="102"/>
      <c r="M5" s="102" t="s">
        <v>278</v>
      </c>
      <c r="N5" s="102"/>
      <c r="O5" s="91" t="s">
        <v>279</v>
      </c>
      <c r="P5" s="91" t="s">
        <v>1003</v>
      </c>
      <c r="Q5" s="219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58"/>
      <c r="AH5" s="149"/>
      <c r="AI5" s="149"/>
      <c r="AJ5" s="149"/>
      <c r="AK5" s="155"/>
      <c r="AL5" s="149"/>
      <c r="AM5" s="152"/>
    </row>
    <row r="6" spans="1:39" ht="13.5" thickBot="1">
      <c r="A6" s="126"/>
      <c r="B6" s="159"/>
      <c r="C6" s="11"/>
      <c r="D6" s="96" t="s">
        <v>123</v>
      </c>
      <c r="E6" s="97" t="s">
        <v>124</v>
      </c>
      <c r="F6" s="97" t="s">
        <v>123</v>
      </c>
      <c r="G6" s="97" t="s">
        <v>124</v>
      </c>
      <c r="H6" s="97" t="s">
        <v>123</v>
      </c>
      <c r="I6" s="97" t="s">
        <v>124</v>
      </c>
      <c r="J6" s="97" t="s">
        <v>123</v>
      </c>
      <c r="K6" s="97" t="s">
        <v>123</v>
      </c>
      <c r="L6" s="97" t="s">
        <v>124</v>
      </c>
      <c r="M6" s="97" t="s">
        <v>123</v>
      </c>
      <c r="N6" s="97" t="s">
        <v>124</v>
      </c>
      <c r="O6" s="97" t="s">
        <v>123</v>
      </c>
      <c r="P6" s="97"/>
      <c r="Q6" s="97" t="s">
        <v>123</v>
      </c>
      <c r="R6" s="97" t="s">
        <v>123</v>
      </c>
      <c r="S6" s="97" t="s">
        <v>123</v>
      </c>
      <c r="T6" s="97" t="s">
        <v>123</v>
      </c>
      <c r="U6" s="97" t="s">
        <v>123</v>
      </c>
      <c r="V6" s="97" t="s">
        <v>124</v>
      </c>
      <c r="W6" s="97" t="s">
        <v>123</v>
      </c>
      <c r="X6" s="97" t="s">
        <v>124</v>
      </c>
      <c r="Y6" s="97" t="s">
        <v>123</v>
      </c>
      <c r="Z6" s="97" t="s">
        <v>123</v>
      </c>
      <c r="AA6" s="97" t="s">
        <v>123</v>
      </c>
      <c r="AB6" s="97" t="s">
        <v>124</v>
      </c>
      <c r="AC6" s="97" t="s">
        <v>123</v>
      </c>
      <c r="AD6" s="97" t="s">
        <v>123</v>
      </c>
      <c r="AE6" s="97" t="s">
        <v>124</v>
      </c>
      <c r="AF6" s="97" t="s">
        <v>123</v>
      </c>
      <c r="AG6" s="98" t="s">
        <v>124</v>
      </c>
      <c r="AH6" s="150"/>
      <c r="AI6" s="150"/>
      <c r="AJ6" s="150"/>
      <c r="AK6" s="132"/>
      <c r="AL6" s="150"/>
      <c r="AM6" s="153"/>
    </row>
    <row r="7" ht="13.5" thickBot="1"/>
    <row r="8" spans="1:39" ht="12.75">
      <c r="A8" s="13"/>
      <c r="B8" s="14" t="s">
        <v>1009</v>
      </c>
      <c r="D8" s="13"/>
      <c r="E8" s="15"/>
      <c r="F8" s="15">
        <v>23</v>
      </c>
      <c r="G8" s="15"/>
      <c r="H8" s="15">
        <v>121</v>
      </c>
      <c r="I8" s="15"/>
      <c r="J8" s="15"/>
      <c r="K8" s="15">
        <v>4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5</v>
      </c>
      <c r="X8" s="15"/>
      <c r="Y8" s="15"/>
      <c r="Z8" s="15"/>
      <c r="AA8" s="15">
        <v>52</v>
      </c>
      <c r="AB8" s="15"/>
      <c r="AC8" s="15"/>
      <c r="AD8" s="15">
        <v>4</v>
      </c>
      <c r="AE8" s="15"/>
      <c r="AF8" s="15"/>
      <c r="AG8" s="15"/>
      <c r="AH8" s="1" t="s">
        <v>6</v>
      </c>
      <c r="AI8" s="2" t="s">
        <v>23</v>
      </c>
      <c r="AJ8" s="2">
        <v>34</v>
      </c>
      <c r="AK8" s="2">
        <v>35</v>
      </c>
      <c r="AL8" s="2"/>
      <c r="AM8" s="3" t="s">
        <v>1002</v>
      </c>
    </row>
    <row r="9" spans="1:39" ht="12.75">
      <c r="A9" s="16"/>
      <c r="B9" s="17" t="s">
        <v>1010</v>
      </c>
      <c r="D9" s="16"/>
      <c r="E9" s="18"/>
      <c r="F9" s="18">
        <v>74</v>
      </c>
      <c r="G9" s="18"/>
      <c r="H9" s="18">
        <v>251</v>
      </c>
      <c r="I9" s="18"/>
      <c r="J9" s="18"/>
      <c r="K9" s="18">
        <v>7</v>
      </c>
      <c r="L9" s="18"/>
      <c r="M9" s="18">
        <v>9</v>
      </c>
      <c r="N9" s="18"/>
      <c r="O9" s="18">
        <v>1</v>
      </c>
      <c r="P9" s="18"/>
      <c r="Q9" s="18"/>
      <c r="R9" s="18">
        <v>2</v>
      </c>
      <c r="S9" s="18">
        <v>1</v>
      </c>
      <c r="T9" s="18"/>
      <c r="U9" s="18">
        <v>4</v>
      </c>
      <c r="V9" s="18"/>
      <c r="W9" s="18">
        <v>10</v>
      </c>
      <c r="X9" s="18"/>
      <c r="Y9" s="18"/>
      <c r="Z9" s="18"/>
      <c r="AA9" s="18">
        <v>142</v>
      </c>
      <c r="AB9" s="18"/>
      <c r="AC9" s="18"/>
      <c r="AD9" s="18">
        <v>4</v>
      </c>
      <c r="AE9" s="18"/>
      <c r="AF9" s="18"/>
      <c r="AG9" s="18"/>
      <c r="AH9" s="4" t="s">
        <v>6</v>
      </c>
      <c r="AI9" s="5" t="s">
        <v>23</v>
      </c>
      <c r="AJ9" s="5">
        <v>34</v>
      </c>
      <c r="AK9" s="5">
        <v>35</v>
      </c>
      <c r="AL9" s="5"/>
      <c r="AM9" s="6" t="s">
        <v>1002</v>
      </c>
    </row>
    <row r="10" spans="1:39" ht="12.75">
      <c r="A10" s="16"/>
      <c r="B10" s="17" t="s">
        <v>54</v>
      </c>
      <c r="D10" s="16"/>
      <c r="E10" s="18"/>
      <c r="F10" s="18"/>
      <c r="G10" s="18">
        <v>28</v>
      </c>
      <c r="H10" s="18"/>
      <c r="I10" s="18">
        <v>141</v>
      </c>
      <c r="J10" s="18"/>
      <c r="K10" s="18"/>
      <c r="L10" s="18">
        <v>3</v>
      </c>
      <c r="M10" s="18"/>
      <c r="N10" s="18"/>
      <c r="O10" s="18"/>
      <c r="P10" s="18"/>
      <c r="Q10" s="18"/>
      <c r="R10" s="18"/>
      <c r="S10" s="18"/>
      <c r="T10" s="18"/>
      <c r="U10" s="18"/>
      <c r="V10" s="18">
        <v>1</v>
      </c>
      <c r="W10" s="18"/>
      <c r="X10" s="18">
        <v>1</v>
      </c>
      <c r="Y10" s="18"/>
      <c r="Z10" s="18"/>
      <c r="AA10" s="18"/>
      <c r="AB10" s="18">
        <v>63</v>
      </c>
      <c r="AC10" s="18"/>
      <c r="AD10" s="18"/>
      <c r="AE10" s="18">
        <v>1</v>
      </c>
      <c r="AF10" s="18"/>
      <c r="AG10" s="18"/>
      <c r="AH10" s="4" t="s">
        <v>6</v>
      </c>
      <c r="AI10" s="5" t="s">
        <v>23</v>
      </c>
      <c r="AJ10" s="5">
        <v>34</v>
      </c>
      <c r="AK10" s="5">
        <v>35</v>
      </c>
      <c r="AL10" s="5"/>
      <c r="AM10" s="6" t="s">
        <v>1002</v>
      </c>
    </row>
    <row r="11" spans="1:39" ht="12.75">
      <c r="A11" s="16"/>
      <c r="B11" s="17" t="s">
        <v>960</v>
      </c>
      <c r="D11" s="16">
        <v>7</v>
      </c>
      <c r="E11" s="18"/>
      <c r="F11" s="18">
        <v>41</v>
      </c>
      <c r="G11" s="18"/>
      <c r="H11" s="18">
        <v>95</v>
      </c>
      <c r="I11" s="18"/>
      <c r="J11" s="18"/>
      <c r="K11" s="18"/>
      <c r="L11" s="18"/>
      <c r="M11" s="18">
        <v>1</v>
      </c>
      <c r="N11" s="18"/>
      <c r="O11" s="18"/>
      <c r="P11" s="18"/>
      <c r="Q11" s="18"/>
      <c r="R11" s="18"/>
      <c r="S11" s="18"/>
      <c r="T11" s="18"/>
      <c r="U11" s="18">
        <v>2</v>
      </c>
      <c r="V11" s="18"/>
      <c r="W11" s="18">
        <v>5</v>
      </c>
      <c r="X11" s="18"/>
      <c r="Y11" s="18"/>
      <c r="Z11" s="18"/>
      <c r="AA11" s="18">
        <v>63</v>
      </c>
      <c r="AB11" s="18"/>
      <c r="AC11" s="18"/>
      <c r="AD11" s="18">
        <v>3</v>
      </c>
      <c r="AE11" s="18"/>
      <c r="AF11" s="18"/>
      <c r="AG11" s="18"/>
      <c r="AH11" s="4" t="s">
        <v>6</v>
      </c>
      <c r="AI11" s="5" t="s">
        <v>23</v>
      </c>
      <c r="AJ11" s="5">
        <v>34</v>
      </c>
      <c r="AK11" s="5">
        <v>35</v>
      </c>
      <c r="AL11" s="5"/>
      <c r="AM11" s="6" t="s">
        <v>1002</v>
      </c>
    </row>
    <row r="12" spans="1:39" ht="12.75">
      <c r="A12" s="16"/>
      <c r="B12" s="17" t="s">
        <v>62</v>
      </c>
      <c r="D12" s="16">
        <v>4</v>
      </c>
      <c r="E12" s="18"/>
      <c r="F12" s="18">
        <v>101</v>
      </c>
      <c r="G12" s="18"/>
      <c r="H12" s="18">
        <v>280</v>
      </c>
      <c r="I12" s="18"/>
      <c r="J12" s="18"/>
      <c r="K12" s="18">
        <v>16</v>
      </c>
      <c r="L12" s="18"/>
      <c r="M12" s="18">
        <v>3</v>
      </c>
      <c r="N12" s="18"/>
      <c r="O12" s="18"/>
      <c r="P12" s="18"/>
      <c r="Q12" s="18">
        <v>1</v>
      </c>
      <c r="R12" s="18"/>
      <c r="S12" s="18">
        <v>3</v>
      </c>
      <c r="T12" s="18"/>
      <c r="U12" s="18">
        <v>1</v>
      </c>
      <c r="V12" s="18"/>
      <c r="W12" s="18">
        <v>19</v>
      </c>
      <c r="X12" s="18"/>
      <c r="Y12" s="18"/>
      <c r="Z12" s="18"/>
      <c r="AA12" s="18">
        <v>145</v>
      </c>
      <c r="AB12" s="18"/>
      <c r="AC12" s="18">
        <v>1</v>
      </c>
      <c r="AD12" s="18">
        <v>10</v>
      </c>
      <c r="AE12" s="18"/>
      <c r="AF12" s="18"/>
      <c r="AG12" s="18"/>
      <c r="AH12" s="4" t="s">
        <v>6</v>
      </c>
      <c r="AI12" s="5" t="s">
        <v>23</v>
      </c>
      <c r="AJ12" s="5">
        <v>34</v>
      </c>
      <c r="AK12" s="5">
        <v>35</v>
      </c>
      <c r="AL12" s="5"/>
      <c r="AM12" s="6" t="s">
        <v>1002</v>
      </c>
    </row>
    <row r="13" spans="1:39" ht="12.75">
      <c r="A13" s="16"/>
      <c r="B13" s="17" t="s">
        <v>1011</v>
      </c>
      <c r="D13" s="16"/>
      <c r="E13" s="18"/>
      <c r="F13" s="18"/>
      <c r="G13" s="18">
        <v>3</v>
      </c>
      <c r="H13" s="18"/>
      <c r="I13" s="18">
        <v>78</v>
      </c>
      <c r="J13" s="18"/>
      <c r="K13" s="18"/>
      <c r="L13" s="18">
        <v>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2</v>
      </c>
      <c r="Y13" s="18"/>
      <c r="Z13" s="18"/>
      <c r="AA13" s="18"/>
      <c r="AB13" s="18">
        <v>33</v>
      </c>
      <c r="AC13" s="18"/>
      <c r="AD13" s="18"/>
      <c r="AE13" s="18">
        <v>1</v>
      </c>
      <c r="AF13" s="18"/>
      <c r="AG13" s="18"/>
      <c r="AH13" s="4" t="s">
        <v>6</v>
      </c>
      <c r="AI13" s="5" t="s">
        <v>23</v>
      </c>
      <c r="AJ13" s="5">
        <v>34</v>
      </c>
      <c r="AK13" s="5">
        <v>35</v>
      </c>
      <c r="AL13" s="5"/>
      <c r="AM13" s="6" t="s">
        <v>1002</v>
      </c>
    </row>
    <row r="14" spans="1:39" ht="12.75">
      <c r="A14" s="16"/>
      <c r="B14" s="17" t="s">
        <v>74</v>
      </c>
      <c r="D14" s="16">
        <v>2</v>
      </c>
      <c r="E14" s="18"/>
      <c r="F14" s="18">
        <v>44</v>
      </c>
      <c r="G14" s="18"/>
      <c r="H14" s="18">
        <v>529</v>
      </c>
      <c r="I14" s="18"/>
      <c r="J14" s="18">
        <v>1</v>
      </c>
      <c r="K14" s="18">
        <v>42</v>
      </c>
      <c r="L14" s="18"/>
      <c r="M14" s="18">
        <v>5</v>
      </c>
      <c r="N14" s="18"/>
      <c r="O14" s="18"/>
      <c r="P14" s="18"/>
      <c r="Q14" s="18"/>
      <c r="R14" s="18"/>
      <c r="S14" s="18"/>
      <c r="T14" s="18"/>
      <c r="U14" s="18">
        <v>4</v>
      </c>
      <c r="V14" s="18"/>
      <c r="W14" s="18">
        <v>15</v>
      </c>
      <c r="X14" s="18"/>
      <c r="Y14" s="18"/>
      <c r="Z14" s="18"/>
      <c r="AA14" s="18">
        <v>255</v>
      </c>
      <c r="AB14" s="18"/>
      <c r="AC14" s="18"/>
      <c r="AD14" s="18">
        <v>15</v>
      </c>
      <c r="AE14" s="18"/>
      <c r="AF14" s="18"/>
      <c r="AG14" s="18"/>
      <c r="AH14" s="4" t="s">
        <v>6</v>
      </c>
      <c r="AI14" s="5" t="s">
        <v>23</v>
      </c>
      <c r="AJ14" s="5">
        <v>34</v>
      </c>
      <c r="AK14" s="5">
        <v>35</v>
      </c>
      <c r="AL14" s="5"/>
      <c r="AM14" s="6" t="s">
        <v>1002</v>
      </c>
    </row>
    <row r="15" spans="1:39" s="29" customFormat="1" ht="12.75">
      <c r="A15" s="30"/>
      <c r="B15" s="17" t="s">
        <v>101</v>
      </c>
      <c r="C15" s="10"/>
      <c r="D15" s="16">
        <f>SUM(D8:D14)</f>
        <v>13</v>
      </c>
      <c r="E15" s="18">
        <f aca="true" t="shared" si="0" ref="E15:O15">SUM(E8:E14)</f>
        <v>0</v>
      </c>
      <c r="F15" s="18">
        <f t="shared" si="0"/>
        <v>283</v>
      </c>
      <c r="G15" s="18">
        <f t="shared" si="0"/>
        <v>31</v>
      </c>
      <c r="H15" s="18">
        <f t="shared" si="0"/>
        <v>1276</v>
      </c>
      <c r="I15" s="18">
        <f t="shared" si="0"/>
        <v>219</v>
      </c>
      <c r="J15" s="18">
        <f t="shared" si="0"/>
        <v>1</v>
      </c>
      <c r="K15" s="18">
        <f t="shared" si="0"/>
        <v>69</v>
      </c>
      <c r="L15" s="18">
        <f t="shared" si="0"/>
        <v>4</v>
      </c>
      <c r="M15" s="18">
        <f t="shared" si="0"/>
        <v>18</v>
      </c>
      <c r="N15" s="18">
        <f t="shared" si="0"/>
        <v>0</v>
      </c>
      <c r="O15" s="18">
        <f t="shared" si="0"/>
        <v>1</v>
      </c>
      <c r="P15" s="18">
        <f aca="true" t="shared" si="1" ref="P15:AG15">SUM(P8:P14)</f>
        <v>0</v>
      </c>
      <c r="Q15" s="18">
        <f t="shared" si="1"/>
        <v>1</v>
      </c>
      <c r="R15" s="18">
        <f t="shared" si="1"/>
        <v>2</v>
      </c>
      <c r="S15" s="18">
        <f t="shared" si="1"/>
        <v>4</v>
      </c>
      <c r="T15" s="18">
        <f t="shared" si="1"/>
        <v>0</v>
      </c>
      <c r="U15" s="18">
        <f t="shared" si="1"/>
        <v>11</v>
      </c>
      <c r="V15" s="18">
        <f t="shared" si="1"/>
        <v>1</v>
      </c>
      <c r="W15" s="18">
        <f t="shared" si="1"/>
        <v>54</v>
      </c>
      <c r="X15" s="18">
        <f t="shared" si="1"/>
        <v>3</v>
      </c>
      <c r="Y15" s="18">
        <f t="shared" si="1"/>
        <v>0</v>
      </c>
      <c r="Z15" s="18">
        <f t="shared" si="1"/>
        <v>0</v>
      </c>
      <c r="AA15" s="18">
        <f t="shared" si="1"/>
        <v>657</v>
      </c>
      <c r="AB15" s="18">
        <f t="shared" si="1"/>
        <v>96</v>
      </c>
      <c r="AC15" s="18">
        <f t="shared" si="1"/>
        <v>1</v>
      </c>
      <c r="AD15" s="18">
        <f t="shared" si="1"/>
        <v>36</v>
      </c>
      <c r="AE15" s="18">
        <f t="shared" si="1"/>
        <v>2</v>
      </c>
      <c r="AF15" s="18">
        <f t="shared" si="1"/>
        <v>0</v>
      </c>
      <c r="AG15" s="18">
        <f t="shared" si="1"/>
        <v>0</v>
      </c>
      <c r="AH15" s="4" t="s">
        <v>6</v>
      </c>
      <c r="AI15" s="5" t="s">
        <v>23</v>
      </c>
      <c r="AJ15" s="5">
        <v>34</v>
      </c>
      <c r="AK15" s="5">
        <v>35</v>
      </c>
      <c r="AL15" s="5"/>
      <c r="AM15" s="6" t="s">
        <v>1002</v>
      </c>
    </row>
    <row r="16" spans="1:39" ht="12.75">
      <c r="A16" s="16" t="s">
        <v>98</v>
      </c>
      <c r="B16" s="17"/>
      <c r="D16" s="16">
        <v>9</v>
      </c>
      <c r="E16" s="18">
        <v>2</v>
      </c>
      <c r="F16" s="18">
        <v>50</v>
      </c>
      <c r="G16" s="18">
        <v>11</v>
      </c>
      <c r="H16" s="18">
        <v>54</v>
      </c>
      <c r="I16" s="18">
        <v>4</v>
      </c>
      <c r="J16" s="18">
        <v>1</v>
      </c>
      <c r="K16" s="18"/>
      <c r="L16" s="18"/>
      <c r="M16" s="18">
        <v>4</v>
      </c>
      <c r="N16" s="18"/>
      <c r="O16" s="18"/>
      <c r="P16" s="18"/>
      <c r="Q16" s="18"/>
      <c r="R16" s="18"/>
      <c r="S16" s="18"/>
      <c r="T16" s="18"/>
      <c r="U16" s="18"/>
      <c r="V16" s="18"/>
      <c r="W16" s="18">
        <v>1</v>
      </c>
      <c r="X16" s="18"/>
      <c r="Y16" s="18"/>
      <c r="Z16" s="18"/>
      <c r="AA16" s="18">
        <v>82</v>
      </c>
      <c r="AB16" s="18">
        <v>13</v>
      </c>
      <c r="AC16" s="18"/>
      <c r="AD16" s="18"/>
      <c r="AE16" s="18"/>
      <c r="AF16" s="18"/>
      <c r="AG16" s="18"/>
      <c r="AH16" s="4" t="s">
        <v>6</v>
      </c>
      <c r="AI16" s="5" t="s">
        <v>23</v>
      </c>
      <c r="AJ16" s="5">
        <v>34</v>
      </c>
      <c r="AK16" s="5">
        <v>35</v>
      </c>
      <c r="AL16" s="5" t="s">
        <v>24</v>
      </c>
      <c r="AM16" s="6" t="s">
        <v>1002</v>
      </c>
    </row>
    <row r="17" spans="1:39" ht="12.75">
      <c r="A17" s="16" t="s">
        <v>290</v>
      </c>
      <c r="B17" s="17"/>
      <c r="D17" s="16">
        <v>30</v>
      </c>
      <c r="E17" s="18">
        <v>6</v>
      </c>
      <c r="F17" s="18">
        <v>98</v>
      </c>
      <c r="G17" s="18">
        <v>19</v>
      </c>
      <c r="H17" s="18">
        <v>63</v>
      </c>
      <c r="I17" s="18">
        <v>12</v>
      </c>
      <c r="J17" s="18">
        <v>1</v>
      </c>
      <c r="K17" s="18">
        <v>7</v>
      </c>
      <c r="L17" s="18">
        <v>2</v>
      </c>
      <c r="M17" s="18">
        <v>2</v>
      </c>
      <c r="N17" s="18"/>
      <c r="O17" s="18"/>
      <c r="P17" s="18"/>
      <c r="Q17" s="18"/>
      <c r="R17" s="18"/>
      <c r="S17" s="18"/>
      <c r="T17" s="18"/>
      <c r="U17" s="18"/>
      <c r="V17" s="18"/>
      <c r="W17" s="18">
        <v>1</v>
      </c>
      <c r="X17" s="18">
        <v>1</v>
      </c>
      <c r="Y17" s="18"/>
      <c r="Z17" s="18"/>
      <c r="AA17" s="18">
        <v>85</v>
      </c>
      <c r="AB17" s="18">
        <v>15</v>
      </c>
      <c r="AC17" s="18"/>
      <c r="AD17" s="18">
        <v>1</v>
      </c>
      <c r="AE17" s="18">
        <v>1</v>
      </c>
      <c r="AF17" s="18"/>
      <c r="AG17" s="18"/>
      <c r="AH17" s="4" t="s">
        <v>6</v>
      </c>
      <c r="AI17" s="5" t="s">
        <v>23</v>
      </c>
      <c r="AJ17" s="5">
        <v>34</v>
      </c>
      <c r="AK17" s="5">
        <v>35</v>
      </c>
      <c r="AL17" s="5" t="s">
        <v>35</v>
      </c>
      <c r="AM17" s="6" t="s">
        <v>1002</v>
      </c>
    </row>
    <row r="18" spans="1:39" ht="12.75">
      <c r="A18" s="16" t="s">
        <v>291</v>
      </c>
      <c r="B18" s="17"/>
      <c r="D18" s="16">
        <v>51</v>
      </c>
      <c r="E18" s="18">
        <v>9</v>
      </c>
      <c r="F18" s="18">
        <v>102</v>
      </c>
      <c r="G18" s="18">
        <v>18</v>
      </c>
      <c r="H18" s="18">
        <v>41</v>
      </c>
      <c r="I18" s="18">
        <v>10</v>
      </c>
      <c r="J18" s="18">
        <v>2</v>
      </c>
      <c r="K18" s="18">
        <v>5</v>
      </c>
      <c r="L18" s="18"/>
      <c r="M18" s="18">
        <v>1</v>
      </c>
      <c r="N18" s="18"/>
      <c r="O18" s="18">
        <v>1</v>
      </c>
      <c r="P18" s="18"/>
      <c r="Q18" s="18">
        <v>2</v>
      </c>
      <c r="R18" s="18"/>
      <c r="S18" s="18"/>
      <c r="T18" s="18"/>
      <c r="U18" s="18">
        <v>3</v>
      </c>
      <c r="V18" s="18"/>
      <c r="W18" s="18">
        <v>5</v>
      </c>
      <c r="X18" s="18"/>
      <c r="Y18" s="18"/>
      <c r="Z18" s="18">
        <v>1</v>
      </c>
      <c r="AA18" s="18">
        <v>66</v>
      </c>
      <c r="AB18" s="18">
        <v>11</v>
      </c>
      <c r="AC18" s="18"/>
      <c r="AD18" s="18">
        <v>5</v>
      </c>
      <c r="AE18" s="18"/>
      <c r="AF18" s="18"/>
      <c r="AG18" s="18"/>
      <c r="AH18" s="4" t="s">
        <v>6</v>
      </c>
      <c r="AI18" s="5" t="s">
        <v>23</v>
      </c>
      <c r="AJ18" s="5">
        <v>34</v>
      </c>
      <c r="AK18" s="5">
        <v>35</v>
      </c>
      <c r="AL18" s="5" t="s">
        <v>7</v>
      </c>
      <c r="AM18" s="6" t="s">
        <v>1002</v>
      </c>
    </row>
    <row r="19" spans="1:39" ht="12.75">
      <c r="A19" s="16" t="s">
        <v>292</v>
      </c>
      <c r="B19" s="17"/>
      <c r="D19" s="16">
        <v>90</v>
      </c>
      <c r="E19" s="18">
        <v>15</v>
      </c>
      <c r="F19" s="18">
        <v>102</v>
      </c>
      <c r="G19" s="18">
        <v>20</v>
      </c>
      <c r="H19" s="18">
        <v>105</v>
      </c>
      <c r="I19" s="18">
        <v>25</v>
      </c>
      <c r="J19" s="18">
        <v>1</v>
      </c>
      <c r="K19" s="18">
        <v>10</v>
      </c>
      <c r="L19" s="18"/>
      <c r="M19" s="18"/>
      <c r="N19" s="18">
        <v>1</v>
      </c>
      <c r="O19" s="18">
        <v>1</v>
      </c>
      <c r="P19" s="18"/>
      <c r="Q19" s="18"/>
      <c r="R19" s="18"/>
      <c r="S19" s="18"/>
      <c r="T19" s="18"/>
      <c r="U19" s="18"/>
      <c r="V19" s="18"/>
      <c r="W19" s="18">
        <v>18</v>
      </c>
      <c r="X19" s="18">
        <v>4</v>
      </c>
      <c r="Y19" s="18">
        <v>3</v>
      </c>
      <c r="Z19" s="18"/>
      <c r="AA19" s="18">
        <v>87</v>
      </c>
      <c r="AB19" s="18">
        <v>11</v>
      </c>
      <c r="AC19" s="18">
        <v>4</v>
      </c>
      <c r="AD19" s="18">
        <v>8</v>
      </c>
      <c r="AE19" s="18">
        <v>1</v>
      </c>
      <c r="AF19" s="18"/>
      <c r="AG19" s="18"/>
      <c r="AH19" s="4" t="s">
        <v>6</v>
      </c>
      <c r="AI19" s="5" t="s">
        <v>23</v>
      </c>
      <c r="AJ19" s="5">
        <v>34</v>
      </c>
      <c r="AK19" s="5">
        <v>35</v>
      </c>
      <c r="AL19" s="5" t="s">
        <v>57</v>
      </c>
      <c r="AM19" s="6" t="s">
        <v>1002</v>
      </c>
    </row>
    <row r="20" spans="1:39" ht="12.75">
      <c r="A20" s="16" t="s">
        <v>99</v>
      </c>
      <c r="B20" s="17"/>
      <c r="D20" s="16">
        <v>7</v>
      </c>
      <c r="E20" s="18">
        <v>3</v>
      </c>
      <c r="F20" s="18">
        <v>26</v>
      </c>
      <c r="G20" s="18">
        <v>11</v>
      </c>
      <c r="H20" s="18">
        <v>11</v>
      </c>
      <c r="I20" s="18">
        <v>4</v>
      </c>
      <c r="J20" s="18"/>
      <c r="K20" s="18"/>
      <c r="L20" s="18"/>
      <c r="M20" s="18">
        <v>3</v>
      </c>
      <c r="N20" s="18"/>
      <c r="O20" s="18"/>
      <c r="P20" s="18"/>
      <c r="Q20" s="18"/>
      <c r="R20" s="18"/>
      <c r="S20" s="18"/>
      <c r="T20" s="18"/>
      <c r="U20" s="18">
        <v>1</v>
      </c>
      <c r="V20" s="18"/>
      <c r="W20" s="18"/>
      <c r="X20" s="18"/>
      <c r="Y20" s="18"/>
      <c r="Z20" s="18"/>
      <c r="AA20" s="18">
        <v>16</v>
      </c>
      <c r="AB20" s="18">
        <v>3</v>
      </c>
      <c r="AC20" s="18"/>
      <c r="AD20" s="18"/>
      <c r="AE20" s="18"/>
      <c r="AF20" s="18"/>
      <c r="AG20" s="18"/>
      <c r="AH20" s="4" t="s">
        <v>6</v>
      </c>
      <c r="AI20" s="5" t="s">
        <v>23</v>
      </c>
      <c r="AJ20" s="5">
        <v>34</v>
      </c>
      <c r="AK20" s="5">
        <v>35</v>
      </c>
      <c r="AL20" s="5" t="s">
        <v>66</v>
      </c>
      <c r="AM20" s="6" t="s">
        <v>1002</v>
      </c>
    </row>
    <row r="21" spans="1:39" ht="12.75">
      <c r="A21" s="16" t="s">
        <v>73</v>
      </c>
      <c r="B21" s="17"/>
      <c r="D21" s="16">
        <v>23</v>
      </c>
      <c r="E21" s="18">
        <v>5</v>
      </c>
      <c r="F21" s="18">
        <v>22</v>
      </c>
      <c r="G21" s="18">
        <v>6</v>
      </c>
      <c r="H21" s="18">
        <v>94</v>
      </c>
      <c r="I21" s="18">
        <v>13</v>
      </c>
      <c r="J21" s="18"/>
      <c r="K21" s="18">
        <v>9</v>
      </c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>
        <v>2</v>
      </c>
      <c r="V21" s="18">
        <v>1</v>
      </c>
      <c r="W21" s="18">
        <v>7</v>
      </c>
      <c r="X21" s="18"/>
      <c r="Y21" s="18"/>
      <c r="Z21" s="18"/>
      <c r="AA21" s="18">
        <v>47</v>
      </c>
      <c r="AB21" s="18">
        <v>8</v>
      </c>
      <c r="AC21" s="18"/>
      <c r="AD21" s="18">
        <v>2</v>
      </c>
      <c r="AE21" s="18"/>
      <c r="AF21" s="18"/>
      <c r="AG21" s="18">
        <v>1</v>
      </c>
      <c r="AH21" s="4" t="s">
        <v>6</v>
      </c>
      <c r="AI21" s="5" t="s">
        <v>23</v>
      </c>
      <c r="AJ21" s="5">
        <v>34</v>
      </c>
      <c r="AK21" s="5">
        <v>35</v>
      </c>
      <c r="AL21" s="5" t="s">
        <v>72</v>
      </c>
      <c r="AM21" s="6" t="s">
        <v>1002</v>
      </c>
    </row>
    <row r="22" spans="1:39" ht="12.75">
      <c r="A22" s="16" t="s">
        <v>293</v>
      </c>
      <c r="B22" s="17"/>
      <c r="D22" s="16">
        <v>18</v>
      </c>
      <c r="E22" s="18">
        <v>2</v>
      </c>
      <c r="F22" s="18">
        <v>66</v>
      </c>
      <c r="G22" s="18">
        <v>19</v>
      </c>
      <c r="H22" s="18">
        <v>38</v>
      </c>
      <c r="I22" s="18">
        <v>8</v>
      </c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>
        <v>3</v>
      </c>
      <c r="U22" s="18">
        <v>1</v>
      </c>
      <c r="V22" s="18"/>
      <c r="W22" s="18">
        <v>3</v>
      </c>
      <c r="X22" s="18"/>
      <c r="Y22" s="18"/>
      <c r="Z22" s="18"/>
      <c r="AA22" s="18">
        <v>23</v>
      </c>
      <c r="AB22" s="18">
        <v>4</v>
      </c>
      <c r="AC22" s="18"/>
      <c r="AD22" s="18"/>
      <c r="AE22" s="18"/>
      <c r="AF22" s="18">
        <v>1</v>
      </c>
      <c r="AG22" s="18"/>
      <c r="AH22" s="4" t="s">
        <v>6</v>
      </c>
      <c r="AI22" s="5" t="s">
        <v>23</v>
      </c>
      <c r="AJ22" s="5">
        <v>34</v>
      </c>
      <c r="AK22" s="5">
        <v>35</v>
      </c>
      <c r="AL22" s="5" t="s">
        <v>75</v>
      </c>
      <c r="AM22" s="6" t="s">
        <v>1002</v>
      </c>
    </row>
    <row r="23" spans="1:39" ht="12.75">
      <c r="A23" s="16" t="s">
        <v>294</v>
      </c>
      <c r="B23" s="17"/>
      <c r="D23" s="16">
        <v>10</v>
      </c>
      <c r="E23" s="18"/>
      <c r="F23" s="18">
        <v>42</v>
      </c>
      <c r="G23" s="18">
        <v>7</v>
      </c>
      <c r="H23" s="18">
        <v>50</v>
      </c>
      <c r="I23" s="18">
        <v>7</v>
      </c>
      <c r="J23" s="18"/>
      <c r="K23" s="18">
        <v>6</v>
      </c>
      <c r="L23" s="18">
        <v>1</v>
      </c>
      <c r="M23" s="18">
        <v>1</v>
      </c>
      <c r="N23" s="18"/>
      <c r="O23" s="18"/>
      <c r="P23" s="18"/>
      <c r="Q23" s="18"/>
      <c r="R23" s="18"/>
      <c r="S23" s="18">
        <v>1</v>
      </c>
      <c r="T23" s="18"/>
      <c r="U23" s="18">
        <v>1</v>
      </c>
      <c r="V23" s="18"/>
      <c r="W23" s="18">
        <v>3</v>
      </c>
      <c r="X23" s="18"/>
      <c r="Y23" s="18"/>
      <c r="Z23" s="18"/>
      <c r="AA23" s="18">
        <v>54</v>
      </c>
      <c r="AB23" s="18">
        <v>8</v>
      </c>
      <c r="AC23" s="18"/>
      <c r="AD23" s="18">
        <v>2</v>
      </c>
      <c r="AE23" s="18"/>
      <c r="AF23" s="18"/>
      <c r="AG23" s="18"/>
      <c r="AH23" s="4" t="s">
        <v>6</v>
      </c>
      <c r="AI23" s="5" t="s">
        <v>23</v>
      </c>
      <c r="AJ23" s="5">
        <v>34</v>
      </c>
      <c r="AK23" s="5">
        <v>35</v>
      </c>
      <c r="AL23" s="5" t="s">
        <v>77</v>
      </c>
      <c r="AM23" s="6" t="s">
        <v>1002</v>
      </c>
    </row>
    <row r="24" spans="1:39" ht="12.75">
      <c r="A24" s="16" t="s">
        <v>79</v>
      </c>
      <c r="B24" s="17"/>
      <c r="D24" s="16">
        <v>9</v>
      </c>
      <c r="E24" s="18">
        <v>3</v>
      </c>
      <c r="F24" s="18">
        <v>46</v>
      </c>
      <c r="G24" s="18">
        <v>13</v>
      </c>
      <c r="H24" s="18">
        <v>12</v>
      </c>
      <c r="I24" s="18"/>
      <c r="J24" s="18"/>
      <c r="K24" s="18">
        <v>4</v>
      </c>
      <c r="L24" s="18">
        <v>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</v>
      </c>
      <c r="X24" s="18">
        <v>1</v>
      </c>
      <c r="Y24" s="18"/>
      <c r="Z24" s="18"/>
      <c r="AA24" s="18">
        <v>3</v>
      </c>
      <c r="AB24" s="18">
        <v>2</v>
      </c>
      <c r="AC24" s="18"/>
      <c r="AD24" s="18">
        <v>4</v>
      </c>
      <c r="AE24" s="18">
        <v>1</v>
      </c>
      <c r="AF24" s="18"/>
      <c r="AG24" s="18"/>
      <c r="AH24" s="4" t="s">
        <v>6</v>
      </c>
      <c r="AI24" s="5" t="s">
        <v>23</v>
      </c>
      <c r="AJ24" s="5">
        <v>34</v>
      </c>
      <c r="AK24" s="5">
        <v>35</v>
      </c>
      <c r="AL24" s="5" t="s">
        <v>80</v>
      </c>
      <c r="AM24" s="6" t="s">
        <v>1002</v>
      </c>
    </row>
    <row r="25" spans="1:39" ht="12.75">
      <c r="A25" s="16" t="s">
        <v>295</v>
      </c>
      <c r="B25" s="17"/>
      <c r="D25" s="16">
        <v>1</v>
      </c>
      <c r="E25" s="18"/>
      <c r="F25" s="18">
        <v>29</v>
      </c>
      <c r="G25" s="18">
        <v>5</v>
      </c>
      <c r="H25" s="18">
        <v>10</v>
      </c>
      <c r="I25" s="18">
        <v>4</v>
      </c>
      <c r="J25" s="18"/>
      <c r="K25" s="18">
        <v>1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>
        <v>3</v>
      </c>
      <c r="AB25" s="18">
        <v>1</v>
      </c>
      <c r="AC25" s="18"/>
      <c r="AD25" s="18">
        <v>1</v>
      </c>
      <c r="AE25" s="18"/>
      <c r="AF25" s="18"/>
      <c r="AG25" s="18"/>
      <c r="AH25" s="4" t="s">
        <v>6</v>
      </c>
      <c r="AI25" s="5" t="s">
        <v>23</v>
      </c>
      <c r="AJ25" s="5">
        <v>34</v>
      </c>
      <c r="AK25" s="5">
        <v>35</v>
      </c>
      <c r="AL25" s="5" t="s">
        <v>774</v>
      </c>
      <c r="AM25" s="6" t="s">
        <v>1002</v>
      </c>
    </row>
    <row r="26" spans="1:39" ht="12.75">
      <c r="A26" s="16" t="s">
        <v>100</v>
      </c>
      <c r="B26" s="17"/>
      <c r="D26" s="16">
        <v>3</v>
      </c>
      <c r="E26" s="18">
        <v>4</v>
      </c>
      <c r="F26" s="18">
        <v>24</v>
      </c>
      <c r="G26" s="18">
        <v>6</v>
      </c>
      <c r="H26" s="18">
        <v>18</v>
      </c>
      <c r="I26" s="18">
        <v>1</v>
      </c>
      <c r="J26" s="18"/>
      <c r="K26" s="18">
        <v>12</v>
      </c>
      <c r="L26" s="18">
        <v>4</v>
      </c>
      <c r="M26" s="18">
        <v>5</v>
      </c>
      <c r="N26" s="18">
        <v>1</v>
      </c>
      <c r="O26" s="18"/>
      <c r="P26" s="18"/>
      <c r="Q26" s="18"/>
      <c r="R26" s="18"/>
      <c r="S26" s="18"/>
      <c r="T26" s="18"/>
      <c r="U26" s="18"/>
      <c r="V26" s="18"/>
      <c r="W26" s="18">
        <v>1</v>
      </c>
      <c r="X26" s="18"/>
      <c r="Y26" s="18"/>
      <c r="Z26" s="18"/>
      <c r="AA26" s="18">
        <v>52</v>
      </c>
      <c r="AB26" s="18">
        <v>16</v>
      </c>
      <c r="AC26" s="18"/>
      <c r="AD26" s="18">
        <v>1</v>
      </c>
      <c r="AE26" s="18"/>
      <c r="AF26" s="18"/>
      <c r="AG26" s="18"/>
      <c r="AH26" s="4" t="s">
        <v>6</v>
      </c>
      <c r="AI26" s="5" t="s">
        <v>23</v>
      </c>
      <c r="AJ26" s="5">
        <v>34</v>
      </c>
      <c r="AK26" s="5">
        <v>35</v>
      </c>
      <c r="AL26" s="5" t="s">
        <v>82</v>
      </c>
      <c r="AM26" s="6" t="s">
        <v>1002</v>
      </c>
    </row>
    <row r="27" spans="1:39" s="29" customFormat="1" ht="12.75">
      <c r="A27" s="16" t="s">
        <v>101</v>
      </c>
      <c r="B27" s="28"/>
      <c r="D27" s="16">
        <f>SUM(D16:D26)</f>
        <v>251</v>
      </c>
      <c r="E27" s="18">
        <f aca="true" t="shared" si="2" ref="E27:N27">SUM(E16:E26)</f>
        <v>49</v>
      </c>
      <c r="F27" s="18">
        <f t="shared" si="2"/>
        <v>607</v>
      </c>
      <c r="G27" s="18">
        <f t="shared" si="2"/>
        <v>135</v>
      </c>
      <c r="H27" s="18">
        <f t="shared" si="2"/>
        <v>496</v>
      </c>
      <c r="I27" s="18">
        <f t="shared" si="2"/>
        <v>88</v>
      </c>
      <c r="J27" s="18">
        <f t="shared" si="2"/>
        <v>5</v>
      </c>
      <c r="K27" s="18">
        <f t="shared" si="2"/>
        <v>55</v>
      </c>
      <c r="L27" s="18">
        <f t="shared" si="2"/>
        <v>9</v>
      </c>
      <c r="M27" s="18">
        <f t="shared" si="2"/>
        <v>16</v>
      </c>
      <c r="N27" s="18">
        <f t="shared" si="2"/>
        <v>2</v>
      </c>
      <c r="O27" s="18">
        <f aca="true" t="shared" si="3" ref="O27:AG27">SUM(O16:O26)</f>
        <v>2</v>
      </c>
      <c r="P27" s="18">
        <f t="shared" si="3"/>
        <v>0</v>
      </c>
      <c r="Q27" s="18">
        <f t="shared" si="3"/>
        <v>2</v>
      </c>
      <c r="R27" s="18">
        <f t="shared" si="3"/>
        <v>0</v>
      </c>
      <c r="S27" s="18">
        <f t="shared" si="3"/>
        <v>1</v>
      </c>
      <c r="T27" s="18">
        <f t="shared" si="3"/>
        <v>3</v>
      </c>
      <c r="U27" s="18">
        <f t="shared" si="3"/>
        <v>8</v>
      </c>
      <c r="V27" s="18">
        <f t="shared" si="3"/>
        <v>1</v>
      </c>
      <c r="W27" s="18">
        <f t="shared" si="3"/>
        <v>41</v>
      </c>
      <c r="X27" s="18">
        <f t="shared" si="3"/>
        <v>6</v>
      </c>
      <c r="Y27" s="18">
        <f t="shared" si="3"/>
        <v>3</v>
      </c>
      <c r="Z27" s="18">
        <f t="shared" si="3"/>
        <v>1</v>
      </c>
      <c r="AA27" s="18">
        <f t="shared" si="3"/>
        <v>518</v>
      </c>
      <c r="AB27" s="18">
        <f t="shared" si="3"/>
        <v>92</v>
      </c>
      <c r="AC27" s="18">
        <f t="shared" si="3"/>
        <v>4</v>
      </c>
      <c r="AD27" s="18">
        <f t="shared" si="3"/>
        <v>24</v>
      </c>
      <c r="AE27" s="18">
        <f t="shared" si="3"/>
        <v>3</v>
      </c>
      <c r="AF27" s="18">
        <f t="shared" si="3"/>
        <v>1</v>
      </c>
      <c r="AG27" s="18">
        <f t="shared" si="3"/>
        <v>1</v>
      </c>
      <c r="AH27" s="4" t="s">
        <v>6</v>
      </c>
      <c r="AI27" s="5" t="s">
        <v>23</v>
      </c>
      <c r="AJ27" s="5">
        <v>34</v>
      </c>
      <c r="AK27" s="5">
        <v>35</v>
      </c>
      <c r="AL27" s="5"/>
      <c r="AM27" s="6" t="s">
        <v>1002</v>
      </c>
    </row>
    <row r="28" spans="1:39" ht="12.75">
      <c r="A28" s="16" t="s">
        <v>101</v>
      </c>
      <c r="B28" s="17"/>
      <c r="D28" s="16">
        <v>12</v>
      </c>
      <c r="E28" s="18">
        <v>2</v>
      </c>
      <c r="F28" s="18">
        <v>24</v>
      </c>
      <c r="G28" s="18">
        <v>7</v>
      </c>
      <c r="H28" s="18">
        <v>14</v>
      </c>
      <c r="I28" s="18">
        <v>1</v>
      </c>
      <c r="J28" s="18"/>
      <c r="K28" s="18">
        <v>2</v>
      </c>
      <c r="L28" s="18"/>
      <c r="M28" s="18"/>
      <c r="N28" s="18"/>
      <c r="O28" s="18"/>
      <c r="P28" s="18"/>
      <c r="Q28" s="18"/>
      <c r="R28" s="18"/>
      <c r="S28" s="18"/>
      <c r="T28" s="18">
        <v>1</v>
      </c>
      <c r="U28" s="18"/>
      <c r="V28" s="18"/>
      <c r="W28" s="18"/>
      <c r="X28" s="18"/>
      <c r="Y28" s="18"/>
      <c r="Z28" s="18"/>
      <c r="AA28" s="18">
        <v>21</v>
      </c>
      <c r="AB28" s="18">
        <v>5</v>
      </c>
      <c r="AC28" s="18"/>
      <c r="AD28" s="18"/>
      <c r="AE28" s="18">
        <v>1</v>
      </c>
      <c r="AF28" s="18"/>
      <c r="AG28" s="18"/>
      <c r="AH28" s="4" t="s">
        <v>6</v>
      </c>
      <c r="AI28" s="5" t="s">
        <v>23</v>
      </c>
      <c r="AJ28" s="5">
        <v>34</v>
      </c>
      <c r="AK28" s="5">
        <v>35</v>
      </c>
      <c r="AL28" s="5"/>
      <c r="AM28" s="6" t="s">
        <v>1002</v>
      </c>
    </row>
    <row r="29" spans="1:39" s="29" customFormat="1" ht="13.5" thickBot="1">
      <c r="A29" s="19" t="s">
        <v>818</v>
      </c>
      <c r="B29" s="37"/>
      <c r="D29" s="19">
        <f>SUM(D15+D27+D28)</f>
        <v>276</v>
      </c>
      <c r="E29" s="21">
        <f aca="true" t="shared" si="4" ref="E29:L29">SUM(E15+E27+E28)</f>
        <v>51</v>
      </c>
      <c r="F29" s="21">
        <f t="shared" si="4"/>
        <v>914</v>
      </c>
      <c r="G29" s="21">
        <f t="shared" si="4"/>
        <v>173</v>
      </c>
      <c r="H29" s="21">
        <f t="shared" si="4"/>
        <v>1786</v>
      </c>
      <c r="I29" s="21">
        <f t="shared" si="4"/>
        <v>308</v>
      </c>
      <c r="J29" s="21">
        <f t="shared" si="4"/>
        <v>6</v>
      </c>
      <c r="K29" s="21">
        <f t="shared" si="4"/>
        <v>126</v>
      </c>
      <c r="L29" s="21">
        <f t="shared" si="4"/>
        <v>13</v>
      </c>
      <c r="M29" s="21">
        <f aca="true" t="shared" si="5" ref="M29:AG29">SUM(M15+M27+M28)</f>
        <v>34</v>
      </c>
      <c r="N29" s="21">
        <f t="shared" si="5"/>
        <v>2</v>
      </c>
      <c r="O29" s="21">
        <f t="shared" si="5"/>
        <v>3</v>
      </c>
      <c r="P29" s="21">
        <f t="shared" si="5"/>
        <v>0</v>
      </c>
      <c r="Q29" s="21">
        <f t="shared" si="5"/>
        <v>3</v>
      </c>
      <c r="R29" s="21">
        <f t="shared" si="5"/>
        <v>2</v>
      </c>
      <c r="S29" s="21">
        <f t="shared" si="5"/>
        <v>5</v>
      </c>
      <c r="T29" s="21">
        <f t="shared" si="5"/>
        <v>4</v>
      </c>
      <c r="U29" s="21">
        <f t="shared" si="5"/>
        <v>19</v>
      </c>
      <c r="V29" s="21">
        <f t="shared" si="5"/>
        <v>2</v>
      </c>
      <c r="W29" s="21">
        <f t="shared" si="5"/>
        <v>95</v>
      </c>
      <c r="X29" s="21">
        <f t="shared" si="5"/>
        <v>9</v>
      </c>
      <c r="Y29" s="21">
        <f t="shared" si="5"/>
        <v>3</v>
      </c>
      <c r="Z29" s="21">
        <f t="shared" si="5"/>
        <v>1</v>
      </c>
      <c r="AA29" s="21">
        <f t="shared" si="5"/>
        <v>1196</v>
      </c>
      <c r="AB29" s="21">
        <f t="shared" si="5"/>
        <v>193</v>
      </c>
      <c r="AC29" s="21">
        <f t="shared" si="5"/>
        <v>5</v>
      </c>
      <c r="AD29" s="21">
        <f t="shared" si="5"/>
        <v>60</v>
      </c>
      <c r="AE29" s="21">
        <f t="shared" si="5"/>
        <v>6</v>
      </c>
      <c r="AF29" s="21">
        <f t="shared" si="5"/>
        <v>1</v>
      </c>
      <c r="AG29" s="21">
        <f t="shared" si="5"/>
        <v>1</v>
      </c>
      <c r="AH29" s="7" t="s">
        <v>6</v>
      </c>
      <c r="AI29" s="8" t="s">
        <v>23</v>
      </c>
      <c r="AJ29" s="8">
        <v>34</v>
      </c>
      <c r="AK29" s="8">
        <v>35</v>
      </c>
      <c r="AL29" s="8"/>
      <c r="AM29" s="9" t="s">
        <v>1002</v>
      </c>
    </row>
    <row r="31" spans="1:39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</sheetData>
  <mergeCells count="28">
    <mergeCell ref="AF4:AG5"/>
    <mergeCell ref="Q3:AG3"/>
    <mergeCell ref="Q4:Q5"/>
    <mergeCell ref="R4:R5"/>
    <mergeCell ref="S4:S5"/>
    <mergeCell ref="T4:T5"/>
    <mergeCell ref="U4:V5"/>
    <mergeCell ref="W4:X5"/>
    <mergeCell ref="Y4:Y5"/>
    <mergeCell ref="A3:A6"/>
    <mergeCell ref="B3:B6"/>
    <mergeCell ref="D5:E5"/>
    <mergeCell ref="F5:G5"/>
    <mergeCell ref="D4:P4"/>
    <mergeCell ref="H5:I5"/>
    <mergeCell ref="K5:L5"/>
    <mergeCell ref="M5:N5"/>
    <mergeCell ref="D3:P3"/>
    <mergeCell ref="Z4:Z5"/>
    <mergeCell ref="AL3:AL6"/>
    <mergeCell ref="AM3:AM6"/>
    <mergeCell ref="AH3:AH6"/>
    <mergeCell ref="AI3:AI6"/>
    <mergeCell ref="AJ3:AJ6"/>
    <mergeCell ref="AK3:AK6"/>
    <mergeCell ref="AA4:AB5"/>
    <mergeCell ref="AC4:AC5"/>
    <mergeCell ref="AD4:AE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K2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24.1406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01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160" t="s">
        <v>180</v>
      </c>
      <c r="B3" s="11"/>
      <c r="C3" s="133" t="s">
        <v>14</v>
      </c>
      <c r="D3" s="130"/>
      <c r="E3" s="130" t="s">
        <v>88</v>
      </c>
      <c r="F3" s="127"/>
      <c r="G3" s="148" t="s">
        <v>0</v>
      </c>
      <c r="H3" s="148" t="s">
        <v>1</v>
      </c>
      <c r="I3" s="148" t="s">
        <v>2</v>
      </c>
      <c r="J3" s="154" t="s">
        <v>3</v>
      </c>
      <c r="K3" s="151" t="s">
        <v>5</v>
      </c>
    </row>
    <row r="4" spans="1:11" ht="18" customHeight="1">
      <c r="A4" s="163"/>
      <c r="B4" s="11"/>
      <c r="C4" s="131" t="s">
        <v>89</v>
      </c>
      <c r="D4" s="102" t="s">
        <v>90</v>
      </c>
      <c r="E4" s="102" t="s">
        <v>89</v>
      </c>
      <c r="F4" s="158" t="s">
        <v>90</v>
      </c>
      <c r="G4" s="149"/>
      <c r="H4" s="149"/>
      <c r="I4" s="149"/>
      <c r="J4" s="155"/>
      <c r="K4" s="152"/>
    </row>
    <row r="5" spans="1:11" ht="18.75" customHeight="1">
      <c r="A5" s="163"/>
      <c r="B5" s="11"/>
      <c r="C5" s="131"/>
      <c r="D5" s="102"/>
      <c r="E5" s="102"/>
      <c r="F5" s="158"/>
      <c r="G5" s="149"/>
      <c r="H5" s="149"/>
      <c r="I5" s="149"/>
      <c r="J5" s="155"/>
      <c r="K5" s="152"/>
    </row>
    <row r="6" spans="1:11" ht="13.5" thickBot="1">
      <c r="A6" s="164"/>
      <c r="B6" s="11"/>
      <c r="C6" s="156"/>
      <c r="D6" s="157"/>
      <c r="E6" s="157"/>
      <c r="F6" s="159"/>
      <c r="G6" s="150"/>
      <c r="H6" s="150"/>
      <c r="I6" s="150"/>
      <c r="J6" s="132"/>
      <c r="K6" s="153"/>
    </row>
    <row r="7" ht="13.5" thickBot="1"/>
    <row r="8" spans="1:11" ht="12.75">
      <c r="A8" s="14" t="s">
        <v>196</v>
      </c>
      <c r="C8" s="13">
        <v>12279</v>
      </c>
      <c r="D8" s="15">
        <v>565</v>
      </c>
      <c r="E8" s="15">
        <v>1554</v>
      </c>
      <c r="F8" s="15">
        <v>652</v>
      </c>
      <c r="G8" s="2" t="s">
        <v>6</v>
      </c>
      <c r="H8" s="2" t="s">
        <v>23</v>
      </c>
      <c r="I8" s="2">
        <v>2</v>
      </c>
      <c r="J8" s="2">
        <v>3</v>
      </c>
      <c r="K8" s="3" t="s">
        <v>92</v>
      </c>
    </row>
    <row r="9" spans="1:11" ht="12.75">
      <c r="A9" s="17" t="s">
        <v>197</v>
      </c>
      <c r="C9" s="16">
        <v>74</v>
      </c>
      <c r="D9" s="18">
        <v>3</v>
      </c>
      <c r="E9" s="18">
        <v>39</v>
      </c>
      <c r="F9" s="18">
        <v>16</v>
      </c>
      <c r="G9" s="5" t="s">
        <v>6</v>
      </c>
      <c r="H9" s="5" t="s">
        <v>23</v>
      </c>
      <c r="I9" s="5">
        <v>2</v>
      </c>
      <c r="J9" s="5">
        <v>3</v>
      </c>
      <c r="K9" s="6" t="s">
        <v>92</v>
      </c>
    </row>
    <row r="10" spans="1:11" ht="13.5" thickBot="1">
      <c r="A10" s="17" t="s">
        <v>185</v>
      </c>
      <c r="C10" s="16">
        <v>23</v>
      </c>
      <c r="D10" s="18">
        <v>1</v>
      </c>
      <c r="E10" s="18">
        <v>9</v>
      </c>
      <c r="F10" s="18">
        <v>4</v>
      </c>
      <c r="G10" s="5" t="s">
        <v>6</v>
      </c>
      <c r="H10" s="5" t="s">
        <v>23</v>
      </c>
      <c r="I10" s="5">
        <v>2</v>
      </c>
      <c r="J10" s="5">
        <v>3</v>
      </c>
      <c r="K10" s="6" t="s">
        <v>92</v>
      </c>
    </row>
    <row r="11" spans="1:11" ht="12.75">
      <c r="A11" s="17" t="s">
        <v>198</v>
      </c>
      <c r="C11" s="16">
        <v>174</v>
      </c>
      <c r="D11" s="18">
        <v>8</v>
      </c>
      <c r="E11" s="18">
        <v>18</v>
      </c>
      <c r="F11" s="18">
        <v>8</v>
      </c>
      <c r="G11" s="1" t="s">
        <v>6</v>
      </c>
      <c r="H11" s="2" t="s">
        <v>23</v>
      </c>
      <c r="I11" s="2">
        <v>2</v>
      </c>
      <c r="J11" s="2">
        <v>3</v>
      </c>
      <c r="K11" s="3" t="s">
        <v>92</v>
      </c>
    </row>
    <row r="12" spans="1:11" ht="12.75">
      <c r="A12" s="17" t="s">
        <v>187</v>
      </c>
      <c r="C12" s="16">
        <v>191</v>
      </c>
      <c r="D12" s="18">
        <v>9</v>
      </c>
      <c r="E12" s="18">
        <v>20</v>
      </c>
      <c r="F12" s="18">
        <v>8</v>
      </c>
      <c r="G12" s="4" t="s">
        <v>6</v>
      </c>
      <c r="H12" s="5" t="s">
        <v>23</v>
      </c>
      <c r="I12" s="5">
        <v>2</v>
      </c>
      <c r="J12" s="5">
        <v>3</v>
      </c>
      <c r="K12" s="6" t="s">
        <v>92</v>
      </c>
    </row>
    <row r="13" spans="1:11" ht="12.75">
      <c r="A13" s="17" t="s">
        <v>199</v>
      </c>
      <c r="C13" s="16">
        <v>580</v>
      </c>
      <c r="D13" s="18">
        <v>27</v>
      </c>
      <c r="E13" s="18">
        <v>118</v>
      </c>
      <c r="F13" s="18">
        <v>50</v>
      </c>
      <c r="G13" s="4" t="s">
        <v>6</v>
      </c>
      <c r="H13" s="5" t="s">
        <v>23</v>
      </c>
      <c r="I13" s="5">
        <v>2</v>
      </c>
      <c r="J13" s="5">
        <v>3</v>
      </c>
      <c r="K13" s="6" t="s">
        <v>92</v>
      </c>
    </row>
    <row r="14" spans="1:11" ht="12.75">
      <c r="A14" s="17" t="s">
        <v>200</v>
      </c>
      <c r="C14" s="16">
        <v>86</v>
      </c>
      <c r="D14" s="18">
        <v>4</v>
      </c>
      <c r="E14" s="18">
        <v>36</v>
      </c>
      <c r="F14" s="18">
        <v>15</v>
      </c>
      <c r="G14" s="4" t="s">
        <v>6</v>
      </c>
      <c r="H14" s="5" t="s">
        <v>23</v>
      </c>
      <c r="I14" s="5">
        <v>2</v>
      </c>
      <c r="J14" s="5">
        <v>3</v>
      </c>
      <c r="K14" s="6" t="s">
        <v>92</v>
      </c>
    </row>
    <row r="15" spans="1:11" ht="12.75">
      <c r="A15" s="17" t="s">
        <v>201</v>
      </c>
      <c r="C15" s="16"/>
      <c r="D15" s="18"/>
      <c r="E15" s="18">
        <v>2</v>
      </c>
      <c r="F15" s="18">
        <v>1</v>
      </c>
      <c r="G15" s="4" t="s">
        <v>6</v>
      </c>
      <c r="H15" s="5" t="s">
        <v>23</v>
      </c>
      <c r="I15" s="5">
        <v>2</v>
      </c>
      <c r="J15" s="5">
        <v>3</v>
      </c>
      <c r="K15" s="6" t="s">
        <v>92</v>
      </c>
    </row>
    <row r="16" spans="1:11" ht="12.75">
      <c r="A16" s="17" t="s">
        <v>202</v>
      </c>
      <c r="C16" s="16">
        <v>8042</v>
      </c>
      <c r="D16" s="18">
        <v>370</v>
      </c>
      <c r="E16" s="18">
        <v>520</v>
      </c>
      <c r="F16" s="18">
        <v>222</v>
      </c>
      <c r="G16" s="4" t="s">
        <v>6</v>
      </c>
      <c r="H16" s="5" t="s">
        <v>23</v>
      </c>
      <c r="I16" s="5">
        <v>2</v>
      </c>
      <c r="J16" s="5">
        <v>3</v>
      </c>
      <c r="K16" s="6" t="s">
        <v>92</v>
      </c>
    </row>
    <row r="17" spans="1:11" ht="12.75">
      <c r="A17" s="17" t="s">
        <v>192</v>
      </c>
      <c r="C17" s="16">
        <v>25</v>
      </c>
      <c r="D17" s="18">
        <v>1</v>
      </c>
      <c r="E17" s="18"/>
      <c r="F17" s="18"/>
      <c r="G17" s="4" t="s">
        <v>6</v>
      </c>
      <c r="H17" s="5" t="s">
        <v>23</v>
      </c>
      <c r="I17" s="5">
        <v>2</v>
      </c>
      <c r="J17" s="5">
        <v>3</v>
      </c>
      <c r="K17" s="6" t="s">
        <v>92</v>
      </c>
    </row>
    <row r="18" spans="1:11" ht="12.75">
      <c r="A18" s="17" t="s">
        <v>203</v>
      </c>
      <c r="C18" s="16">
        <v>261</v>
      </c>
      <c r="D18" s="18">
        <v>12</v>
      </c>
      <c r="E18" s="18">
        <v>55</v>
      </c>
      <c r="F18" s="18">
        <v>23</v>
      </c>
      <c r="G18" s="4" t="s">
        <v>6</v>
      </c>
      <c r="H18" s="5" t="s">
        <v>23</v>
      </c>
      <c r="I18" s="5">
        <v>2</v>
      </c>
      <c r="J18" s="5">
        <v>3</v>
      </c>
      <c r="K18" s="6" t="s">
        <v>92</v>
      </c>
    </row>
    <row r="19" spans="1:11" ht="12.75">
      <c r="A19" s="17" t="s">
        <v>204</v>
      </c>
      <c r="C19" s="16">
        <v>2</v>
      </c>
      <c r="D19" s="18"/>
      <c r="E19" s="18">
        <v>2</v>
      </c>
      <c r="F19" s="18">
        <v>1</v>
      </c>
      <c r="G19" s="4" t="s">
        <v>6</v>
      </c>
      <c r="H19" s="5" t="s">
        <v>23</v>
      </c>
      <c r="I19" s="5">
        <v>2</v>
      </c>
      <c r="J19" s="5">
        <v>3</v>
      </c>
      <c r="K19" s="6" t="s">
        <v>92</v>
      </c>
    </row>
    <row r="20" spans="1:11" ht="13.5" thickBot="1">
      <c r="A20" s="20" t="s">
        <v>194</v>
      </c>
      <c r="C20" s="19">
        <v>8</v>
      </c>
      <c r="D20" s="21"/>
      <c r="E20" s="21"/>
      <c r="F20" s="21"/>
      <c r="G20" s="7" t="s">
        <v>6</v>
      </c>
      <c r="H20" s="8" t="s">
        <v>23</v>
      </c>
      <c r="I20" s="8">
        <v>2</v>
      </c>
      <c r="J20" s="8">
        <v>3</v>
      </c>
      <c r="K20" s="9" t="s">
        <v>92</v>
      </c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2">
    <mergeCell ref="A3:A6"/>
    <mergeCell ref="C3:D3"/>
    <mergeCell ref="E3:F3"/>
    <mergeCell ref="C4:C6"/>
    <mergeCell ref="D4:D6"/>
    <mergeCell ref="E4:E6"/>
    <mergeCell ref="F4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10"/>
  <dimension ref="A1:AK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3.8515625" style="10" customWidth="1"/>
    <col min="3" max="3" width="9.140625" style="10" customWidth="1"/>
    <col min="4" max="4" width="18.00390625" style="10" customWidth="1"/>
    <col min="5" max="5" width="2.7109375" style="10" customWidth="1"/>
    <col min="6" max="6" width="11.28125" style="10" customWidth="1"/>
    <col min="7" max="7" width="9.140625" style="10" customWidth="1"/>
    <col min="8" max="8" width="12.8515625" style="10" customWidth="1"/>
    <col min="9" max="9" width="13.28125" style="10" customWidth="1"/>
    <col min="10" max="31" width="9.140625" style="10" customWidth="1"/>
    <col min="32" max="32" width="6.8515625" style="10" customWidth="1"/>
    <col min="33" max="33" width="7.140625" style="10" customWidth="1"/>
    <col min="34" max="35" width="6.57421875" style="10" customWidth="1"/>
    <col min="36" max="36" width="5.7109375" style="10" customWidth="1"/>
    <col min="37" max="16384" width="9.140625" style="10" customWidth="1"/>
  </cols>
  <sheetData>
    <row r="1" spans="1:37" ht="13.5" thickBot="1">
      <c r="A1" s="139" t="s">
        <v>1013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3"/>
    </row>
    <row r="2" ht="13.5" thickBot="1"/>
    <row r="3" spans="1:37" ht="22.5" customHeight="1">
      <c r="A3" s="224" t="s">
        <v>4</v>
      </c>
      <c r="B3" s="209" t="s">
        <v>9</v>
      </c>
      <c r="C3" s="227" t="s">
        <v>10</v>
      </c>
      <c r="D3" s="127" t="s">
        <v>1019</v>
      </c>
      <c r="E3" s="11"/>
      <c r="F3" s="133" t="s">
        <v>1026</v>
      </c>
      <c r="G3" s="130"/>
      <c r="H3" s="130"/>
      <c r="I3" s="130" t="s">
        <v>1031</v>
      </c>
      <c r="J3" s="130" t="s">
        <v>1032</v>
      </c>
      <c r="K3" s="130"/>
      <c r="L3" s="130"/>
      <c r="M3" s="130"/>
      <c r="N3" s="130"/>
      <c r="O3" s="130"/>
      <c r="P3" s="130"/>
      <c r="Q3" s="130"/>
      <c r="R3" s="130" t="s">
        <v>1037</v>
      </c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27"/>
      <c r="AF3" s="148" t="s">
        <v>0</v>
      </c>
      <c r="AG3" s="148" t="s">
        <v>1</v>
      </c>
      <c r="AH3" s="148" t="s">
        <v>2</v>
      </c>
      <c r="AI3" s="154" t="s">
        <v>3</v>
      </c>
      <c r="AJ3" s="148" t="s">
        <v>4</v>
      </c>
      <c r="AK3" s="151" t="s">
        <v>5</v>
      </c>
    </row>
    <row r="4" spans="1:37" ht="18" customHeight="1">
      <c r="A4" s="225"/>
      <c r="B4" s="210"/>
      <c r="C4" s="228"/>
      <c r="D4" s="158"/>
      <c r="E4" s="11"/>
      <c r="F4" s="131" t="s">
        <v>1027</v>
      </c>
      <c r="G4" s="102"/>
      <c r="H4" s="102" t="s">
        <v>1030</v>
      </c>
      <c r="I4" s="102"/>
      <c r="J4" s="102" t="s">
        <v>1033</v>
      </c>
      <c r="K4" s="102"/>
      <c r="L4" s="102"/>
      <c r="M4" s="102"/>
      <c r="N4" s="102"/>
      <c r="O4" s="102"/>
      <c r="P4" s="102" t="s">
        <v>1036</v>
      </c>
      <c r="Q4" s="102"/>
      <c r="R4" s="102" t="s">
        <v>1038</v>
      </c>
      <c r="S4" s="102"/>
      <c r="T4" s="102" t="s">
        <v>1039</v>
      </c>
      <c r="U4" s="102"/>
      <c r="V4" s="102" t="s">
        <v>1040</v>
      </c>
      <c r="W4" s="102"/>
      <c r="X4" s="102" t="s">
        <v>1041</v>
      </c>
      <c r="Y4" s="102"/>
      <c r="Z4" s="102" t="s">
        <v>1042</v>
      </c>
      <c r="AA4" s="102"/>
      <c r="AB4" s="102" t="s">
        <v>1043</v>
      </c>
      <c r="AC4" s="102"/>
      <c r="AD4" s="102" t="s">
        <v>1044</v>
      </c>
      <c r="AE4" s="158"/>
      <c r="AF4" s="149"/>
      <c r="AG4" s="149"/>
      <c r="AH4" s="149"/>
      <c r="AI4" s="155"/>
      <c r="AJ4" s="149"/>
      <c r="AK4" s="152"/>
    </row>
    <row r="5" spans="1:37" ht="18.75" customHeight="1">
      <c r="A5" s="225"/>
      <c r="B5" s="210"/>
      <c r="C5" s="228"/>
      <c r="D5" s="158"/>
      <c r="E5" s="11"/>
      <c r="F5" s="131" t="s">
        <v>1028</v>
      </c>
      <c r="G5" s="102" t="s">
        <v>1029</v>
      </c>
      <c r="H5" s="102"/>
      <c r="I5" s="102"/>
      <c r="J5" s="102" t="s">
        <v>1034</v>
      </c>
      <c r="K5" s="102"/>
      <c r="L5" s="102" t="s">
        <v>1035</v>
      </c>
      <c r="M5" s="102"/>
      <c r="N5" s="102" t="s">
        <v>119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58"/>
      <c r="AF5" s="149"/>
      <c r="AG5" s="149"/>
      <c r="AH5" s="149"/>
      <c r="AI5" s="155"/>
      <c r="AJ5" s="149"/>
      <c r="AK5" s="152"/>
    </row>
    <row r="6" spans="1:37" ht="13.5" thickBot="1">
      <c r="A6" s="226"/>
      <c r="B6" s="211"/>
      <c r="C6" s="229"/>
      <c r="D6" s="159"/>
      <c r="E6" s="11"/>
      <c r="F6" s="156"/>
      <c r="G6" s="157"/>
      <c r="H6" s="157"/>
      <c r="I6" s="157"/>
      <c r="J6" s="97" t="s">
        <v>123</v>
      </c>
      <c r="K6" s="97" t="s">
        <v>124</v>
      </c>
      <c r="L6" s="97" t="s">
        <v>123</v>
      </c>
      <c r="M6" s="97" t="s">
        <v>124</v>
      </c>
      <c r="N6" s="97" t="s">
        <v>123</v>
      </c>
      <c r="O6" s="97" t="s">
        <v>124</v>
      </c>
      <c r="P6" s="97" t="s">
        <v>123</v>
      </c>
      <c r="Q6" s="97" t="s">
        <v>124</v>
      </c>
      <c r="R6" s="97" t="s">
        <v>123</v>
      </c>
      <c r="S6" s="97" t="s">
        <v>124</v>
      </c>
      <c r="T6" s="97" t="s">
        <v>123</v>
      </c>
      <c r="U6" s="97" t="s">
        <v>124</v>
      </c>
      <c r="V6" s="97" t="s">
        <v>123</v>
      </c>
      <c r="W6" s="97" t="s">
        <v>124</v>
      </c>
      <c r="X6" s="97" t="s">
        <v>123</v>
      </c>
      <c r="Y6" s="97" t="s">
        <v>124</v>
      </c>
      <c r="Z6" s="97" t="s">
        <v>123</v>
      </c>
      <c r="AA6" s="97" t="s">
        <v>124</v>
      </c>
      <c r="AB6" s="97" t="s">
        <v>123</v>
      </c>
      <c r="AC6" s="97" t="s">
        <v>124</v>
      </c>
      <c r="AD6" s="97" t="s">
        <v>123</v>
      </c>
      <c r="AE6" s="98" t="s">
        <v>124</v>
      </c>
      <c r="AF6" s="150"/>
      <c r="AG6" s="150"/>
      <c r="AH6" s="150"/>
      <c r="AI6" s="132"/>
      <c r="AJ6" s="150"/>
      <c r="AK6" s="153"/>
    </row>
    <row r="7" spans="14:15" ht="13.5" thickBot="1">
      <c r="N7" s="29"/>
      <c r="O7" s="29"/>
    </row>
    <row r="8" spans="1:37" ht="12.75">
      <c r="A8" s="13" t="s">
        <v>294</v>
      </c>
      <c r="B8" s="15" t="s">
        <v>1015</v>
      </c>
      <c r="C8" s="15" t="s">
        <v>725</v>
      </c>
      <c r="D8" s="14"/>
      <c r="F8" s="13">
        <v>25</v>
      </c>
      <c r="G8" s="15"/>
      <c r="H8" s="15">
        <v>1</v>
      </c>
      <c r="I8" s="15">
        <v>26</v>
      </c>
      <c r="J8" s="15">
        <v>46</v>
      </c>
      <c r="K8" s="15">
        <v>55</v>
      </c>
      <c r="L8" s="15"/>
      <c r="M8" s="15">
        <v>1</v>
      </c>
      <c r="N8" s="15">
        <f>SUM(J8+L8)</f>
        <v>46</v>
      </c>
      <c r="O8" s="15">
        <f>SUM(K8+M8)</f>
        <v>56</v>
      </c>
      <c r="P8" s="15"/>
      <c r="Q8" s="15"/>
      <c r="R8" s="15">
        <v>6</v>
      </c>
      <c r="S8" s="15">
        <v>10</v>
      </c>
      <c r="T8" s="15">
        <v>27</v>
      </c>
      <c r="U8" s="15">
        <v>32</v>
      </c>
      <c r="V8" s="15"/>
      <c r="W8" s="15"/>
      <c r="X8" s="15"/>
      <c r="Y8" s="15">
        <v>1</v>
      </c>
      <c r="Z8" s="15">
        <v>1</v>
      </c>
      <c r="AA8" s="15">
        <v>1</v>
      </c>
      <c r="AB8" s="15"/>
      <c r="AC8" s="15"/>
      <c r="AD8" s="15"/>
      <c r="AE8" s="15"/>
      <c r="AF8" s="1" t="s">
        <v>6</v>
      </c>
      <c r="AG8" s="2" t="s">
        <v>23</v>
      </c>
      <c r="AH8" s="2">
        <v>36</v>
      </c>
      <c r="AI8" s="2">
        <v>37</v>
      </c>
      <c r="AJ8" s="2" t="s">
        <v>77</v>
      </c>
      <c r="AK8" s="3" t="s">
        <v>1014</v>
      </c>
    </row>
    <row r="9" spans="1:37" ht="25.5">
      <c r="A9" s="16"/>
      <c r="B9" s="33" t="s">
        <v>1016</v>
      </c>
      <c r="C9" s="18" t="s">
        <v>123</v>
      </c>
      <c r="D9" s="17"/>
      <c r="F9" s="16">
        <v>11</v>
      </c>
      <c r="G9" s="18"/>
      <c r="H9" s="18"/>
      <c r="I9" s="18">
        <v>11</v>
      </c>
      <c r="J9" s="18">
        <v>21</v>
      </c>
      <c r="K9" s="18">
        <v>18</v>
      </c>
      <c r="L9" s="18"/>
      <c r="M9" s="18"/>
      <c r="N9" s="18">
        <f aca="true" t="shared" si="0" ref="N9:N20">SUM(J9+L9)</f>
        <v>21</v>
      </c>
      <c r="O9" s="18">
        <f aca="true" t="shared" si="1" ref="O9:O20">SUM(K9+M9)</f>
        <v>18</v>
      </c>
      <c r="P9" s="18"/>
      <c r="Q9" s="18"/>
      <c r="R9" s="18">
        <v>6</v>
      </c>
      <c r="S9" s="18">
        <v>1</v>
      </c>
      <c r="T9" s="18">
        <v>14</v>
      </c>
      <c r="U9" s="18">
        <v>15</v>
      </c>
      <c r="V9" s="18"/>
      <c r="W9" s="18"/>
      <c r="X9" s="18">
        <v>1</v>
      </c>
      <c r="Y9" s="18"/>
      <c r="Z9" s="18"/>
      <c r="AA9" s="18"/>
      <c r="AB9" s="18"/>
      <c r="AC9" s="18"/>
      <c r="AD9" s="18"/>
      <c r="AE9" s="18"/>
      <c r="AF9" s="4" t="s">
        <v>6</v>
      </c>
      <c r="AG9" s="5" t="s">
        <v>23</v>
      </c>
      <c r="AH9" s="5">
        <v>36</v>
      </c>
      <c r="AI9" s="5">
        <v>37</v>
      </c>
      <c r="AJ9" s="5" t="s">
        <v>77</v>
      </c>
      <c r="AK9" s="6" t="s">
        <v>1014</v>
      </c>
    </row>
    <row r="10" spans="1:37" ht="25.5">
      <c r="A10" s="16"/>
      <c r="B10" s="33" t="s">
        <v>989</v>
      </c>
      <c r="C10" s="18" t="s">
        <v>29</v>
      </c>
      <c r="D10" s="17" t="s">
        <v>1017</v>
      </c>
      <c r="F10" s="16">
        <v>12</v>
      </c>
      <c r="G10" s="18">
        <v>38</v>
      </c>
      <c r="H10" s="18">
        <v>17</v>
      </c>
      <c r="I10" s="18">
        <v>104</v>
      </c>
      <c r="J10" s="18">
        <v>127</v>
      </c>
      <c r="K10" s="18">
        <v>156</v>
      </c>
      <c r="L10" s="18"/>
      <c r="M10" s="18"/>
      <c r="N10" s="18">
        <f t="shared" si="0"/>
        <v>127</v>
      </c>
      <c r="O10" s="18">
        <f t="shared" si="1"/>
        <v>156</v>
      </c>
      <c r="P10" s="18">
        <v>1118</v>
      </c>
      <c r="Q10" s="18">
        <v>235</v>
      </c>
      <c r="R10" s="18">
        <v>62</v>
      </c>
      <c r="S10" s="18">
        <v>45</v>
      </c>
      <c r="T10" s="18">
        <v>1127</v>
      </c>
      <c r="U10" s="18">
        <v>310</v>
      </c>
      <c r="V10" s="18"/>
      <c r="W10" s="18"/>
      <c r="X10" s="18">
        <v>19</v>
      </c>
      <c r="Y10" s="18">
        <v>5</v>
      </c>
      <c r="Z10" s="18">
        <v>12</v>
      </c>
      <c r="AA10" s="18">
        <v>4</v>
      </c>
      <c r="AB10" s="18"/>
      <c r="AC10" s="18"/>
      <c r="AD10" s="18">
        <v>6</v>
      </c>
      <c r="AE10" s="18">
        <v>1</v>
      </c>
      <c r="AF10" s="4" t="s">
        <v>6</v>
      </c>
      <c r="AG10" s="5" t="s">
        <v>23</v>
      </c>
      <c r="AH10" s="5">
        <v>36</v>
      </c>
      <c r="AI10" s="5">
        <v>37</v>
      </c>
      <c r="AJ10" s="5" t="s">
        <v>77</v>
      </c>
      <c r="AK10" s="6" t="s">
        <v>1014</v>
      </c>
    </row>
    <row r="11" spans="1:37" ht="12.75">
      <c r="A11" s="16"/>
      <c r="B11" s="18"/>
      <c r="C11" s="18"/>
      <c r="D11" s="17" t="s">
        <v>1018</v>
      </c>
      <c r="F11" s="16">
        <v>39</v>
      </c>
      <c r="G11" s="18"/>
      <c r="H11" s="18">
        <v>42</v>
      </c>
      <c r="I11" s="18">
        <v>39</v>
      </c>
      <c r="J11" s="18">
        <v>86</v>
      </c>
      <c r="K11" s="18">
        <v>78</v>
      </c>
      <c r="L11" s="18">
        <v>2</v>
      </c>
      <c r="M11" s="18">
        <v>6</v>
      </c>
      <c r="N11" s="18">
        <f t="shared" si="0"/>
        <v>88</v>
      </c>
      <c r="O11" s="18">
        <f t="shared" si="1"/>
        <v>84</v>
      </c>
      <c r="P11" s="18"/>
      <c r="Q11" s="18"/>
      <c r="R11" s="18">
        <v>22</v>
      </c>
      <c r="S11" s="18">
        <v>18</v>
      </c>
      <c r="T11" s="18">
        <v>44</v>
      </c>
      <c r="U11" s="18">
        <v>44</v>
      </c>
      <c r="V11" s="18"/>
      <c r="W11" s="18"/>
      <c r="X11" s="18">
        <v>1</v>
      </c>
      <c r="Y11" s="18">
        <v>3</v>
      </c>
      <c r="Z11" s="18">
        <v>1</v>
      </c>
      <c r="AA11" s="18">
        <v>2</v>
      </c>
      <c r="AB11" s="18"/>
      <c r="AC11" s="18"/>
      <c r="AD11" s="18"/>
      <c r="AE11" s="18"/>
      <c r="AF11" s="4" t="s">
        <v>6</v>
      </c>
      <c r="AG11" s="5" t="s">
        <v>23</v>
      </c>
      <c r="AH11" s="5">
        <v>36</v>
      </c>
      <c r="AI11" s="5">
        <v>37</v>
      </c>
      <c r="AJ11" s="5" t="s">
        <v>77</v>
      </c>
      <c r="AK11" s="6" t="s">
        <v>1014</v>
      </c>
    </row>
    <row r="12" spans="1:37" s="29" customFormat="1" ht="12.75">
      <c r="A12" s="30"/>
      <c r="B12" s="27"/>
      <c r="C12" s="27"/>
      <c r="D12" s="17" t="s">
        <v>119</v>
      </c>
      <c r="E12" s="10"/>
      <c r="F12" s="16">
        <f>SUM(F8:F11)</f>
        <v>87</v>
      </c>
      <c r="G12" s="18">
        <f aca="true" t="shared" si="2" ref="G12:M12">SUM(G8:G11)</f>
        <v>38</v>
      </c>
      <c r="H12" s="52">
        <f t="shared" si="2"/>
        <v>60</v>
      </c>
      <c r="I12" s="18">
        <f t="shared" si="2"/>
        <v>180</v>
      </c>
      <c r="J12" s="18">
        <f t="shared" si="2"/>
        <v>280</v>
      </c>
      <c r="K12" s="18">
        <f t="shared" si="2"/>
        <v>307</v>
      </c>
      <c r="L12" s="18">
        <f t="shared" si="2"/>
        <v>2</v>
      </c>
      <c r="M12" s="18">
        <f t="shared" si="2"/>
        <v>7</v>
      </c>
      <c r="N12" s="18">
        <f t="shared" si="0"/>
        <v>282</v>
      </c>
      <c r="O12" s="18">
        <f t="shared" si="1"/>
        <v>314</v>
      </c>
      <c r="P12" s="18">
        <f>SUM(P8:P11)</f>
        <v>1118</v>
      </c>
      <c r="Q12" s="18">
        <f>SUM(Q8:Q11)</f>
        <v>235</v>
      </c>
      <c r="R12" s="18">
        <f aca="true" t="shared" si="3" ref="R12:W12">SUM(R8:R11)</f>
        <v>96</v>
      </c>
      <c r="S12" s="18">
        <f t="shared" si="3"/>
        <v>74</v>
      </c>
      <c r="T12" s="18">
        <f t="shared" si="3"/>
        <v>1212</v>
      </c>
      <c r="U12" s="18">
        <f t="shared" si="3"/>
        <v>401</v>
      </c>
      <c r="V12" s="18">
        <f t="shared" si="3"/>
        <v>0</v>
      </c>
      <c r="W12" s="18">
        <f t="shared" si="3"/>
        <v>0</v>
      </c>
      <c r="X12" s="18">
        <f aca="true" t="shared" si="4" ref="X12:AE12">SUM(X8:X11)</f>
        <v>21</v>
      </c>
      <c r="Y12" s="18">
        <f t="shared" si="4"/>
        <v>9</v>
      </c>
      <c r="Z12" s="18">
        <f t="shared" si="4"/>
        <v>14</v>
      </c>
      <c r="AA12" s="18">
        <f t="shared" si="4"/>
        <v>7</v>
      </c>
      <c r="AB12" s="18">
        <f t="shared" si="4"/>
        <v>0</v>
      </c>
      <c r="AC12" s="18">
        <f t="shared" si="4"/>
        <v>0</v>
      </c>
      <c r="AD12" s="18">
        <f t="shared" si="4"/>
        <v>6</v>
      </c>
      <c r="AE12" s="18">
        <f t="shared" si="4"/>
        <v>1</v>
      </c>
      <c r="AF12" s="4" t="s">
        <v>6</v>
      </c>
      <c r="AG12" s="5" t="s">
        <v>23</v>
      </c>
      <c r="AH12" s="5">
        <v>36</v>
      </c>
      <c r="AI12" s="5">
        <v>37</v>
      </c>
      <c r="AJ12" s="5" t="s">
        <v>77</v>
      </c>
      <c r="AK12" s="6" t="s">
        <v>1014</v>
      </c>
    </row>
    <row r="13" spans="1:37" ht="25.5">
      <c r="A13" s="16" t="s">
        <v>295</v>
      </c>
      <c r="B13" s="33" t="s">
        <v>1056</v>
      </c>
      <c r="C13" s="18"/>
      <c r="D13" s="31" t="s">
        <v>1020</v>
      </c>
      <c r="F13" s="16">
        <v>45</v>
      </c>
      <c r="G13" s="18">
        <v>22</v>
      </c>
      <c r="H13" s="18">
        <v>27</v>
      </c>
      <c r="I13" s="18">
        <v>130</v>
      </c>
      <c r="J13" s="18">
        <v>188</v>
      </c>
      <c r="K13" s="18">
        <v>241</v>
      </c>
      <c r="L13" s="18">
        <v>1</v>
      </c>
      <c r="M13" s="18">
        <v>3</v>
      </c>
      <c r="N13" s="18">
        <f t="shared" si="0"/>
        <v>189</v>
      </c>
      <c r="O13" s="18">
        <f t="shared" si="1"/>
        <v>244</v>
      </c>
      <c r="P13" s="18">
        <v>410</v>
      </c>
      <c r="Q13" s="18">
        <v>100</v>
      </c>
      <c r="R13" s="18">
        <v>14</v>
      </c>
      <c r="S13" s="18">
        <v>14</v>
      </c>
      <c r="T13" s="18">
        <v>510</v>
      </c>
      <c r="U13" s="18">
        <v>252</v>
      </c>
      <c r="V13" s="18"/>
      <c r="W13" s="18"/>
      <c r="X13" s="18">
        <v>12</v>
      </c>
      <c r="Y13" s="18">
        <v>2</v>
      </c>
      <c r="Z13" s="18">
        <v>5</v>
      </c>
      <c r="AA13" s="18">
        <v>2</v>
      </c>
      <c r="AB13" s="18"/>
      <c r="AC13" s="18"/>
      <c r="AD13" s="18"/>
      <c r="AE13" s="18">
        <v>1</v>
      </c>
      <c r="AF13" s="4" t="s">
        <v>6</v>
      </c>
      <c r="AG13" s="5" t="s">
        <v>23</v>
      </c>
      <c r="AH13" s="5">
        <v>36</v>
      </c>
      <c r="AI13" s="5">
        <v>37</v>
      </c>
      <c r="AJ13" s="5" t="s">
        <v>774</v>
      </c>
      <c r="AK13" s="6" t="s">
        <v>1014</v>
      </c>
    </row>
    <row r="14" spans="1:37" ht="25.5">
      <c r="A14" s="16"/>
      <c r="B14" s="18"/>
      <c r="C14" s="18"/>
      <c r="D14" s="31" t="s">
        <v>1021</v>
      </c>
      <c r="F14" s="16">
        <v>22</v>
      </c>
      <c r="G14" s="18"/>
      <c r="H14" s="18">
        <v>27</v>
      </c>
      <c r="I14" s="18">
        <v>22</v>
      </c>
      <c r="J14" s="18">
        <v>49</v>
      </c>
      <c r="K14" s="18">
        <v>48</v>
      </c>
      <c r="L14" s="18">
        <v>2</v>
      </c>
      <c r="M14" s="18">
        <v>3</v>
      </c>
      <c r="N14" s="18">
        <f t="shared" si="0"/>
        <v>51</v>
      </c>
      <c r="O14" s="18">
        <f t="shared" si="1"/>
        <v>51</v>
      </c>
      <c r="P14" s="18"/>
      <c r="Q14" s="18">
        <v>133</v>
      </c>
      <c r="R14" s="18">
        <v>14</v>
      </c>
      <c r="S14" s="18">
        <v>10</v>
      </c>
      <c r="T14" s="18">
        <v>19</v>
      </c>
      <c r="U14" s="18">
        <v>22</v>
      </c>
      <c r="V14" s="18"/>
      <c r="W14" s="18"/>
      <c r="X14" s="18">
        <v>1</v>
      </c>
      <c r="Y14" s="18"/>
      <c r="Z14" s="18"/>
      <c r="AA14" s="18"/>
      <c r="AB14" s="18"/>
      <c r="AC14" s="18"/>
      <c r="AD14" s="18"/>
      <c r="AE14" s="18"/>
      <c r="AF14" s="4" t="s">
        <v>6</v>
      </c>
      <c r="AG14" s="5" t="s">
        <v>23</v>
      </c>
      <c r="AH14" s="5">
        <v>36</v>
      </c>
      <c r="AI14" s="5">
        <v>37</v>
      </c>
      <c r="AJ14" s="5" t="s">
        <v>774</v>
      </c>
      <c r="AK14" s="6" t="s">
        <v>1014</v>
      </c>
    </row>
    <row r="15" spans="1:37" ht="25.5">
      <c r="A15" s="16"/>
      <c r="B15" s="18"/>
      <c r="C15" s="18"/>
      <c r="D15" s="31" t="s">
        <v>1022</v>
      </c>
      <c r="F15" s="16">
        <v>75</v>
      </c>
      <c r="G15" s="18">
        <v>18</v>
      </c>
      <c r="H15" s="18">
        <v>44</v>
      </c>
      <c r="I15" s="18">
        <v>179</v>
      </c>
      <c r="J15" s="18">
        <v>252</v>
      </c>
      <c r="K15" s="18">
        <v>289</v>
      </c>
      <c r="L15" s="18">
        <v>2</v>
      </c>
      <c r="M15" s="18">
        <v>11</v>
      </c>
      <c r="N15" s="18">
        <f t="shared" si="0"/>
        <v>254</v>
      </c>
      <c r="O15" s="18">
        <f t="shared" si="1"/>
        <v>300</v>
      </c>
      <c r="P15" s="18">
        <v>527</v>
      </c>
      <c r="Q15" s="18">
        <v>1</v>
      </c>
      <c r="R15" s="18">
        <v>26</v>
      </c>
      <c r="S15" s="18">
        <v>12</v>
      </c>
      <c r="T15" s="18">
        <v>660</v>
      </c>
      <c r="U15" s="18">
        <v>326</v>
      </c>
      <c r="V15" s="18"/>
      <c r="W15" s="18">
        <v>1</v>
      </c>
      <c r="X15" s="18">
        <v>15</v>
      </c>
      <c r="Y15" s="18">
        <v>9</v>
      </c>
      <c r="Z15" s="18">
        <v>4</v>
      </c>
      <c r="AA15" s="18">
        <v>7</v>
      </c>
      <c r="AB15" s="18">
        <v>1</v>
      </c>
      <c r="AC15" s="18">
        <v>1</v>
      </c>
      <c r="AD15" s="18">
        <v>3</v>
      </c>
      <c r="AE15" s="18">
        <v>1</v>
      </c>
      <c r="AF15" s="4" t="s">
        <v>6</v>
      </c>
      <c r="AG15" s="5" t="s">
        <v>23</v>
      </c>
      <c r="AH15" s="5">
        <v>36</v>
      </c>
      <c r="AI15" s="5">
        <v>37</v>
      </c>
      <c r="AJ15" s="5" t="s">
        <v>774</v>
      </c>
      <c r="AK15" s="6" t="s">
        <v>1014</v>
      </c>
    </row>
    <row r="16" spans="1:37" ht="25.5">
      <c r="A16" s="16"/>
      <c r="B16" s="18"/>
      <c r="C16" s="18"/>
      <c r="D16" s="31" t="s">
        <v>1045</v>
      </c>
      <c r="F16" s="16">
        <v>30</v>
      </c>
      <c r="G16" s="18"/>
      <c r="H16" s="18">
        <v>32</v>
      </c>
      <c r="I16" s="18">
        <v>28</v>
      </c>
      <c r="J16" s="18">
        <v>63</v>
      </c>
      <c r="K16" s="18">
        <v>71</v>
      </c>
      <c r="L16" s="18">
        <v>18</v>
      </c>
      <c r="M16" s="18">
        <v>7</v>
      </c>
      <c r="N16" s="18">
        <f t="shared" si="0"/>
        <v>81</v>
      </c>
      <c r="O16" s="18">
        <f t="shared" si="1"/>
        <v>78</v>
      </c>
      <c r="P16" s="18">
        <v>5</v>
      </c>
      <c r="Q16" s="18">
        <v>106</v>
      </c>
      <c r="R16" s="18">
        <v>8</v>
      </c>
      <c r="S16" s="18">
        <v>8</v>
      </c>
      <c r="T16" s="18">
        <v>44</v>
      </c>
      <c r="U16" s="18">
        <v>39</v>
      </c>
      <c r="V16" s="18"/>
      <c r="W16" s="18"/>
      <c r="X16" s="18"/>
      <c r="Y16" s="18"/>
      <c r="Z16" s="18">
        <v>1</v>
      </c>
      <c r="AA16" s="18"/>
      <c r="AB16" s="18"/>
      <c r="AC16" s="18"/>
      <c r="AD16" s="18">
        <v>1</v>
      </c>
      <c r="AE16" s="18"/>
      <c r="AF16" s="4"/>
      <c r="AG16" s="5"/>
      <c r="AH16" s="5"/>
      <c r="AI16" s="5"/>
      <c r="AJ16" s="5"/>
      <c r="AK16" s="6"/>
    </row>
    <row r="17" spans="1:37" ht="25.5">
      <c r="A17" s="16"/>
      <c r="B17" s="18"/>
      <c r="C17" s="18"/>
      <c r="D17" s="31" t="s">
        <v>1023</v>
      </c>
      <c r="F17" s="16">
        <v>68</v>
      </c>
      <c r="G17" s="18">
        <v>23</v>
      </c>
      <c r="H17" s="18">
        <v>24</v>
      </c>
      <c r="I17" s="18">
        <v>139</v>
      </c>
      <c r="J17" s="18">
        <v>208</v>
      </c>
      <c r="K17" s="18">
        <v>249</v>
      </c>
      <c r="L17" s="18">
        <v>5</v>
      </c>
      <c r="M17" s="18">
        <v>24</v>
      </c>
      <c r="N17" s="18">
        <f t="shared" si="0"/>
        <v>213</v>
      </c>
      <c r="O17" s="18">
        <f t="shared" si="1"/>
        <v>273</v>
      </c>
      <c r="P17" s="18">
        <v>391</v>
      </c>
      <c r="Q17" s="18"/>
      <c r="R17" s="18">
        <v>21</v>
      </c>
      <c r="S17" s="18">
        <v>13</v>
      </c>
      <c r="T17" s="18">
        <v>510</v>
      </c>
      <c r="U17" s="18">
        <v>278</v>
      </c>
      <c r="V17" s="18"/>
      <c r="W17" s="18"/>
      <c r="X17" s="18">
        <v>5</v>
      </c>
      <c r="Y17" s="18">
        <v>4</v>
      </c>
      <c r="Z17" s="18">
        <v>5</v>
      </c>
      <c r="AA17" s="18">
        <v>3</v>
      </c>
      <c r="AB17" s="18"/>
      <c r="AC17" s="18"/>
      <c r="AD17" s="18">
        <v>1</v>
      </c>
      <c r="AE17" s="18">
        <v>1</v>
      </c>
      <c r="AF17" s="4" t="s">
        <v>6</v>
      </c>
      <c r="AG17" s="5" t="s">
        <v>23</v>
      </c>
      <c r="AH17" s="5">
        <v>36</v>
      </c>
      <c r="AI17" s="5">
        <v>37</v>
      </c>
      <c r="AJ17" s="5" t="s">
        <v>774</v>
      </c>
      <c r="AK17" s="6" t="s">
        <v>1014</v>
      </c>
    </row>
    <row r="18" spans="1:37" ht="25.5">
      <c r="A18" s="16"/>
      <c r="B18" s="18"/>
      <c r="C18" s="18"/>
      <c r="D18" s="31" t="s">
        <v>1024</v>
      </c>
      <c r="F18" s="16">
        <v>21</v>
      </c>
      <c r="G18" s="18"/>
      <c r="H18" s="18">
        <v>27</v>
      </c>
      <c r="I18" s="18">
        <v>19</v>
      </c>
      <c r="J18" s="18">
        <v>50</v>
      </c>
      <c r="K18" s="18">
        <v>54</v>
      </c>
      <c r="L18" s="18">
        <v>7</v>
      </c>
      <c r="M18" s="18">
        <v>1</v>
      </c>
      <c r="N18" s="18">
        <f t="shared" si="0"/>
        <v>57</v>
      </c>
      <c r="O18" s="18">
        <f t="shared" si="1"/>
        <v>55</v>
      </c>
      <c r="P18" s="18"/>
      <c r="Q18" s="18"/>
      <c r="R18" s="18">
        <v>2</v>
      </c>
      <c r="S18" s="18">
        <v>1</v>
      </c>
      <c r="T18" s="18">
        <v>33</v>
      </c>
      <c r="U18" s="18">
        <v>31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4" t="s">
        <v>6</v>
      </c>
      <c r="AG18" s="5" t="s">
        <v>23</v>
      </c>
      <c r="AH18" s="5">
        <v>36</v>
      </c>
      <c r="AI18" s="5">
        <v>37</v>
      </c>
      <c r="AJ18" s="5" t="s">
        <v>774</v>
      </c>
      <c r="AK18" s="6" t="s">
        <v>1014</v>
      </c>
    </row>
    <row r="19" spans="1:37" ht="25.5">
      <c r="A19" s="16"/>
      <c r="B19" s="18"/>
      <c r="C19" s="18"/>
      <c r="D19" s="31" t="s">
        <v>1057</v>
      </c>
      <c r="F19" s="16">
        <v>2</v>
      </c>
      <c r="G19" s="18"/>
      <c r="H19" s="18">
        <v>23</v>
      </c>
      <c r="I19" s="18">
        <v>2</v>
      </c>
      <c r="J19" s="18">
        <v>3</v>
      </c>
      <c r="K19" s="18">
        <v>6</v>
      </c>
      <c r="L19" s="18"/>
      <c r="M19" s="18"/>
      <c r="N19" s="18">
        <f t="shared" si="0"/>
        <v>3</v>
      </c>
      <c r="O19" s="18">
        <f t="shared" si="1"/>
        <v>6</v>
      </c>
      <c r="P19" s="18"/>
      <c r="Q19" s="18"/>
      <c r="R19" s="18"/>
      <c r="S19" s="18"/>
      <c r="T19" s="18">
        <v>3</v>
      </c>
      <c r="U19" s="18">
        <v>5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4" t="s">
        <v>6</v>
      </c>
      <c r="AG19" s="5" t="s">
        <v>23</v>
      </c>
      <c r="AH19" s="5">
        <v>36</v>
      </c>
      <c r="AI19" s="5">
        <v>37</v>
      </c>
      <c r="AJ19" s="5" t="s">
        <v>774</v>
      </c>
      <c r="AK19" s="6" t="s">
        <v>1014</v>
      </c>
    </row>
    <row r="20" spans="1:37" ht="12.75">
      <c r="A20" s="16"/>
      <c r="B20" s="18"/>
      <c r="C20" s="18"/>
      <c r="D20" s="17" t="s">
        <v>1025</v>
      </c>
      <c r="F20" s="16">
        <v>8</v>
      </c>
      <c r="G20" s="18"/>
      <c r="H20" s="18">
        <v>12</v>
      </c>
      <c r="I20" s="18">
        <v>7</v>
      </c>
      <c r="J20" s="18">
        <v>11</v>
      </c>
      <c r="K20" s="18">
        <v>19</v>
      </c>
      <c r="L20" s="18"/>
      <c r="M20" s="18">
        <v>1</v>
      </c>
      <c r="N20" s="18">
        <f t="shared" si="0"/>
        <v>11</v>
      </c>
      <c r="O20" s="18">
        <f t="shared" si="1"/>
        <v>20</v>
      </c>
      <c r="P20" s="18"/>
      <c r="Q20" s="18"/>
      <c r="R20" s="18"/>
      <c r="S20" s="18">
        <v>2</v>
      </c>
      <c r="T20" s="18">
        <v>8</v>
      </c>
      <c r="U20" s="18">
        <v>10</v>
      </c>
      <c r="V20" s="18"/>
      <c r="W20" s="18"/>
      <c r="X20" s="18"/>
      <c r="Y20" s="18"/>
      <c r="Z20" s="18"/>
      <c r="AA20" s="18">
        <v>1</v>
      </c>
      <c r="AB20" s="18"/>
      <c r="AC20" s="18"/>
      <c r="AD20" s="18"/>
      <c r="AE20" s="18"/>
      <c r="AF20" s="4" t="s">
        <v>6</v>
      </c>
      <c r="AG20" s="5" t="s">
        <v>23</v>
      </c>
      <c r="AH20" s="5">
        <v>36</v>
      </c>
      <c r="AI20" s="5">
        <v>37</v>
      </c>
      <c r="AJ20" s="5" t="s">
        <v>774</v>
      </c>
      <c r="AK20" s="6" t="s">
        <v>1014</v>
      </c>
    </row>
    <row r="21" spans="1:37" s="29" customFormat="1" ht="12.75">
      <c r="A21" s="30"/>
      <c r="B21" s="27"/>
      <c r="C21" s="27"/>
      <c r="D21" s="17" t="s">
        <v>119</v>
      </c>
      <c r="E21" s="10"/>
      <c r="F21" s="16">
        <f>SUM(F13:F20)</f>
        <v>271</v>
      </c>
      <c r="G21" s="18">
        <f aca="true" t="shared" si="5" ref="G21:N21">SUM(G13:G20)</f>
        <v>63</v>
      </c>
      <c r="H21" s="52">
        <f t="shared" si="5"/>
        <v>216</v>
      </c>
      <c r="I21" s="18">
        <f t="shared" si="5"/>
        <v>526</v>
      </c>
      <c r="J21" s="18">
        <f t="shared" si="5"/>
        <v>824</v>
      </c>
      <c r="K21" s="18">
        <f t="shared" si="5"/>
        <v>977</v>
      </c>
      <c r="L21" s="18">
        <f t="shared" si="5"/>
        <v>35</v>
      </c>
      <c r="M21" s="18">
        <f t="shared" si="5"/>
        <v>50</v>
      </c>
      <c r="N21" s="18">
        <f t="shared" si="5"/>
        <v>859</v>
      </c>
      <c r="O21" s="18">
        <f aca="true" t="shared" si="6" ref="O21:AE21">SUM(O13:O20)</f>
        <v>1027</v>
      </c>
      <c r="P21" s="18">
        <f t="shared" si="6"/>
        <v>1333</v>
      </c>
      <c r="Q21" s="18">
        <f t="shared" si="6"/>
        <v>340</v>
      </c>
      <c r="R21" s="18">
        <f t="shared" si="6"/>
        <v>85</v>
      </c>
      <c r="S21" s="18">
        <f t="shared" si="6"/>
        <v>60</v>
      </c>
      <c r="T21" s="18">
        <f t="shared" si="6"/>
        <v>1787</v>
      </c>
      <c r="U21" s="18">
        <f t="shared" si="6"/>
        <v>963</v>
      </c>
      <c r="V21" s="18">
        <f t="shared" si="6"/>
        <v>0</v>
      </c>
      <c r="W21" s="18">
        <f t="shared" si="6"/>
        <v>1</v>
      </c>
      <c r="X21" s="18">
        <f t="shared" si="6"/>
        <v>33</v>
      </c>
      <c r="Y21" s="18">
        <f t="shared" si="6"/>
        <v>15</v>
      </c>
      <c r="Z21" s="18">
        <f t="shared" si="6"/>
        <v>15</v>
      </c>
      <c r="AA21" s="18">
        <f t="shared" si="6"/>
        <v>13</v>
      </c>
      <c r="AB21" s="18">
        <f t="shared" si="6"/>
        <v>1</v>
      </c>
      <c r="AC21" s="18">
        <f t="shared" si="6"/>
        <v>1</v>
      </c>
      <c r="AD21" s="18">
        <f t="shared" si="6"/>
        <v>5</v>
      </c>
      <c r="AE21" s="18">
        <f t="shared" si="6"/>
        <v>3</v>
      </c>
      <c r="AF21" s="4" t="s">
        <v>6</v>
      </c>
      <c r="AG21" s="5" t="s">
        <v>23</v>
      </c>
      <c r="AH21" s="5">
        <v>36</v>
      </c>
      <c r="AI21" s="5">
        <v>37</v>
      </c>
      <c r="AJ21" s="5" t="s">
        <v>774</v>
      </c>
      <c r="AK21" s="6" t="s">
        <v>1014</v>
      </c>
    </row>
    <row r="22" spans="1:37" s="29" customFormat="1" ht="13.5" thickBot="1">
      <c r="A22" s="38"/>
      <c r="B22" s="36"/>
      <c r="C22" s="36"/>
      <c r="D22" s="20" t="s">
        <v>818</v>
      </c>
      <c r="E22" s="10"/>
      <c r="F22" s="19">
        <f>SUM(F21,F12)</f>
        <v>358</v>
      </c>
      <c r="G22" s="21">
        <f aca="true" t="shared" si="7" ref="G22:O22">SUM(G21,G12)</f>
        <v>101</v>
      </c>
      <c r="H22" s="21">
        <f t="shared" si="7"/>
        <v>276</v>
      </c>
      <c r="I22" s="21">
        <f t="shared" si="7"/>
        <v>706</v>
      </c>
      <c r="J22" s="21">
        <f t="shared" si="7"/>
        <v>1104</v>
      </c>
      <c r="K22" s="21">
        <f t="shared" si="7"/>
        <v>1284</v>
      </c>
      <c r="L22" s="21">
        <f t="shared" si="7"/>
        <v>37</v>
      </c>
      <c r="M22" s="21">
        <f t="shared" si="7"/>
        <v>57</v>
      </c>
      <c r="N22" s="21">
        <f t="shared" si="7"/>
        <v>1141</v>
      </c>
      <c r="O22" s="21">
        <f t="shared" si="7"/>
        <v>1341</v>
      </c>
      <c r="P22" s="21">
        <f aca="true" t="shared" si="8" ref="P22:AE22">SUM(P21,P12)</f>
        <v>2451</v>
      </c>
      <c r="Q22" s="21">
        <f t="shared" si="8"/>
        <v>575</v>
      </c>
      <c r="R22" s="21">
        <f t="shared" si="8"/>
        <v>181</v>
      </c>
      <c r="S22" s="21">
        <f t="shared" si="8"/>
        <v>134</v>
      </c>
      <c r="T22" s="21">
        <f t="shared" si="8"/>
        <v>2999</v>
      </c>
      <c r="U22" s="21">
        <f t="shared" si="8"/>
        <v>1364</v>
      </c>
      <c r="V22" s="21">
        <f t="shared" si="8"/>
        <v>0</v>
      </c>
      <c r="W22" s="21">
        <f t="shared" si="8"/>
        <v>1</v>
      </c>
      <c r="X22" s="21">
        <f t="shared" si="8"/>
        <v>54</v>
      </c>
      <c r="Y22" s="21">
        <f t="shared" si="8"/>
        <v>24</v>
      </c>
      <c r="Z22" s="21">
        <f t="shared" si="8"/>
        <v>29</v>
      </c>
      <c r="AA22" s="21">
        <f t="shared" si="8"/>
        <v>20</v>
      </c>
      <c r="AB22" s="21">
        <f t="shared" si="8"/>
        <v>1</v>
      </c>
      <c r="AC22" s="21">
        <f t="shared" si="8"/>
        <v>1</v>
      </c>
      <c r="AD22" s="21">
        <f t="shared" si="8"/>
        <v>11</v>
      </c>
      <c r="AE22" s="21">
        <f t="shared" si="8"/>
        <v>4</v>
      </c>
      <c r="AF22" s="7" t="s">
        <v>6</v>
      </c>
      <c r="AG22" s="8" t="s">
        <v>23</v>
      </c>
      <c r="AH22" s="8">
        <v>36</v>
      </c>
      <c r="AI22" s="8">
        <v>37</v>
      </c>
      <c r="AJ22" s="8"/>
      <c r="AK22" s="9" t="s">
        <v>1014</v>
      </c>
    </row>
    <row r="23" ht="13.5" thickBot="1"/>
    <row r="24" spans="1:37" ht="21.75" customHeight="1">
      <c r="A24" s="217" t="s">
        <v>1129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1"/>
    </row>
    <row r="25" spans="1:37" ht="24" customHeight="1">
      <c r="A25" s="222" t="s">
        <v>1130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3"/>
    </row>
    <row r="26" spans="1:3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</row>
    <row r="27" spans="1:37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</sheetData>
  <mergeCells count="32">
    <mergeCell ref="R3:AE3"/>
    <mergeCell ref="R4:S5"/>
    <mergeCell ref="T4:U5"/>
    <mergeCell ref="V4:W5"/>
    <mergeCell ref="X4:Y5"/>
    <mergeCell ref="Z4:AA5"/>
    <mergeCell ref="AB4:AC5"/>
    <mergeCell ref="AD4:AE5"/>
    <mergeCell ref="J3:Q3"/>
    <mergeCell ref="J4:O4"/>
    <mergeCell ref="J5:K5"/>
    <mergeCell ref="L5:M5"/>
    <mergeCell ref="N5:O5"/>
    <mergeCell ref="P4:Q5"/>
    <mergeCell ref="A3:A6"/>
    <mergeCell ref="B3:B6"/>
    <mergeCell ref="C3:C6"/>
    <mergeCell ref="F4:G4"/>
    <mergeCell ref="F5:F6"/>
    <mergeCell ref="G5:G6"/>
    <mergeCell ref="F3:H3"/>
    <mergeCell ref="H4:H6"/>
    <mergeCell ref="A24:AK24"/>
    <mergeCell ref="A25:AK25"/>
    <mergeCell ref="AJ3:AJ6"/>
    <mergeCell ref="AK3:AK6"/>
    <mergeCell ref="AF3:AF6"/>
    <mergeCell ref="AG3:AG6"/>
    <mergeCell ref="AH3:AH6"/>
    <mergeCell ref="AI3:AI6"/>
    <mergeCell ref="I3:I6"/>
    <mergeCell ref="D3:D6"/>
  </mergeCells>
  <hyperlinks>
    <hyperlink ref="H12" location="'tabel 30'!A24" display="'tabel 30'!A24"/>
    <hyperlink ref="H21" location="'tabel 30'!A25" display="'tabel 30'!A25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211"/>
  <dimension ref="A1:AN27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10" customWidth="1"/>
    <col min="2" max="2" width="14.140625" style="10" customWidth="1"/>
    <col min="3" max="3" width="12.140625" style="10" customWidth="1"/>
    <col min="4" max="4" width="27.140625" style="10" customWidth="1"/>
    <col min="5" max="5" width="5.57421875" style="10" customWidth="1"/>
    <col min="6" max="9" width="9.140625" style="10" customWidth="1"/>
    <col min="10" max="10" width="8.28125" style="10" customWidth="1"/>
    <col min="11" max="11" width="8.421875" style="10" customWidth="1"/>
    <col min="12" max="15" width="9.140625" style="10" customWidth="1"/>
    <col min="16" max="16" width="14.28125" style="10" customWidth="1"/>
    <col min="17" max="17" width="9.140625" style="10" customWidth="1"/>
    <col min="18" max="18" width="10.421875" style="10" customWidth="1"/>
    <col min="19" max="33" width="9.140625" style="10" customWidth="1"/>
    <col min="34" max="34" width="13.140625" style="10" customWidth="1"/>
    <col min="35" max="35" width="6.8515625" style="10" customWidth="1"/>
    <col min="36" max="36" width="7.140625" style="10" customWidth="1"/>
    <col min="37" max="38" width="6.57421875" style="10" customWidth="1"/>
    <col min="39" max="39" width="5.7109375" style="10" customWidth="1"/>
    <col min="40" max="16384" width="9.140625" style="10" customWidth="1"/>
  </cols>
  <sheetData>
    <row r="1" spans="1:40" ht="13.5" thickBot="1">
      <c r="A1" s="90" t="s">
        <v>1046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ht="13.5" thickBot="1"/>
    <row r="3" spans="1:40" ht="22.5" customHeight="1">
      <c r="A3" s="133" t="s">
        <v>4</v>
      </c>
      <c r="B3" s="130" t="s">
        <v>9</v>
      </c>
      <c r="C3" s="130" t="s">
        <v>10</v>
      </c>
      <c r="D3" s="127" t="s">
        <v>1019</v>
      </c>
      <c r="E3" s="11"/>
      <c r="F3" s="133" t="s">
        <v>1048</v>
      </c>
      <c r="G3" s="130"/>
      <c r="H3" s="130"/>
      <c r="I3" s="130"/>
      <c r="J3" s="130"/>
      <c r="K3" s="130"/>
      <c r="L3" s="130"/>
      <c r="M3" s="130"/>
      <c r="N3" s="130" t="s">
        <v>1050</v>
      </c>
      <c r="O3" s="130"/>
      <c r="P3" s="130" t="s">
        <v>1051</v>
      </c>
      <c r="Q3" s="14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27"/>
      <c r="AI3" s="148" t="s">
        <v>0</v>
      </c>
      <c r="AJ3" s="148" t="s">
        <v>1</v>
      </c>
      <c r="AK3" s="148" t="s">
        <v>2</v>
      </c>
      <c r="AL3" s="154" t="s">
        <v>3</v>
      </c>
      <c r="AM3" s="148" t="s">
        <v>4</v>
      </c>
      <c r="AN3" s="151" t="s">
        <v>5</v>
      </c>
    </row>
    <row r="4" spans="1:40" ht="18" customHeight="1">
      <c r="A4" s="131"/>
      <c r="B4" s="102"/>
      <c r="C4" s="102"/>
      <c r="D4" s="158"/>
      <c r="E4" s="11"/>
      <c r="F4" s="131" t="s">
        <v>160</v>
      </c>
      <c r="G4" s="102"/>
      <c r="H4" s="102" t="s">
        <v>103</v>
      </c>
      <c r="I4" s="102"/>
      <c r="J4" s="219" t="s">
        <v>947</v>
      </c>
      <c r="K4" s="219" t="s">
        <v>1049</v>
      </c>
      <c r="L4" s="102" t="s">
        <v>154</v>
      </c>
      <c r="M4" s="102"/>
      <c r="N4" s="102"/>
      <c r="O4" s="102"/>
      <c r="P4" s="102"/>
      <c r="Q4" s="102" t="s">
        <v>281</v>
      </c>
      <c r="R4" s="102"/>
      <c r="S4" s="102" t="s">
        <v>185</v>
      </c>
      <c r="T4" s="102"/>
      <c r="U4" s="102" t="s">
        <v>282</v>
      </c>
      <c r="V4" s="102"/>
      <c r="W4" s="102" t="s">
        <v>187</v>
      </c>
      <c r="X4" s="102"/>
      <c r="Y4" s="102" t="s">
        <v>1052</v>
      </c>
      <c r="Z4" s="102"/>
      <c r="AA4" s="102"/>
      <c r="AB4" s="102" t="s">
        <v>284</v>
      </c>
      <c r="AC4" s="102"/>
      <c r="AD4" s="102" t="s">
        <v>285</v>
      </c>
      <c r="AE4" s="102"/>
      <c r="AF4" s="102" t="s">
        <v>273</v>
      </c>
      <c r="AG4" s="102"/>
      <c r="AH4" s="158"/>
      <c r="AI4" s="149"/>
      <c r="AJ4" s="149"/>
      <c r="AK4" s="149"/>
      <c r="AL4" s="155"/>
      <c r="AM4" s="149"/>
      <c r="AN4" s="152"/>
    </row>
    <row r="5" spans="1:40" ht="46.5" customHeight="1">
      <c r="A5" s="131"/>
      <c r="B5" s="102"/>
      <c r="C5" s="102"/>
      <c r="D5" s="158"/>
      <c r="E5" s="11"/>
      <c r="F5" s="131"/>
      <c r="G5" s="102"/>
      <c r="H5" s="102"/>
      <c r="I5" s="102"/>
      <c r="J5" s="219"/>
      <c r="K5" s="219"/>
      <c r="L5" s="102"/>
      <c r="M5" s="102"/>
      <c r="N5" s="102"/>
      <c r="O5" s="102"/>
      <c r="P5" s="102"/>
      <c r="Q5" s="141"/>
      <c r="R5" s="91" t="s">
        <v>288</v>
      </c>
      <c r="S5" s="102"/>
      <c r="T5" s="102"/>
      <c r="U5" s="102"/>
      <c r="V5" s="102"/>
      <c r="W5" s="102"/>
      <c r="X5" s="102"/>
      <c r="Y5" s="102" t="s">
        <v>1053</v>
      </c>
      <c r="Z5" s="102"/>
      <c r="AA5" s="91" t="s">
        <v>1054</v>
      </c>
      <c r="AB5" s="102"/>
      <c r="AC5" s="102"/>
      <c r="AD5" s="102"/>
      <c r="AE5" s="102"/>
      <c r="AF5" s="102" t="s">
        <v>1055</v>
      </c>
      <c r="AG5" s="102"/>
      <c r="AH5" s="95" t="s">
        <v>287</v>
      </c>
      <c r="AI5" s="149"/>
      <c r="AJ5" s="149"/>
      <c r="AK5" s="149"/>
      <c r="AL5" s="155"/>
      <c r="AM5" s="149"/>
      <c r="AN5" s="152"/>
    </row>
    <row r="6" spans="1:40" ht="13.5" thickBot="1">
      <c r="A6" s="156"/>
      <c r="B6" s="157"/>
      <c r="C6" s="157"/>
      <c r="D6" s="159"/>
      <c r="E6" s="11"/>
      <c r="F6" s="96" t="s">
        <v>123</v>
      </c>
      <c r="G6" s="97" t="s">
        <v>124</v>
      </c>
      <c r="H6" s="97" t="s">
        <v>123</v>
      </c>
      <c r="I6" s="97" t="s">
        <v>124</v>
      </c>
      <c r="J6" s="230"/>
      <c r="K6" s="230"/>
      <c r="L6" s="97" t="s">
        <v>123</v>
      </c>
      <c r="M6" s="97" t="s">
        <v>124</v>
      </c>
      <c r="N6" s="97" t="s">
        <v>123</v>
      </c>
      <c r="O6" s="97" t="s">
        <v>124</v>
      </c>
      <c r="P6" s="97" t="s">
        <v>123</v>
      </c>
      <c r="Q6" s="97" t="s">
        <v>124</v>
      </c>
      <c r="R6" s="97" t="s">
        <v>123</v>
      </c>
      <c r="S6" s="97" t="s">
        <v>123</v>
      </c>
      <c r="T6" s="97" t="s">
        <v>124</v>
      </c>
      <c r="U6" s="97" t="s">
        <v>123</v>
      </c>
      <c r="V6" s="97" t="s">
        <v>124</v>
      </c>
      <c r="W6" s="97" t="s">
        <v>123</v>
      </c>
      <c r="X6" s="97" t="s">
        <v>124</v>
      </c>
      <c r="Y6" s="97" t="s">
        <v>123</v>
      </c>
      <c r="Z6" s="97" t="s">
        <v>124</v>
      </c>
      <c r="AA6" s="97" t="s">
        <v>123</v>
      </c>
      <c r="AB6" s="97" t="s">
        <v>123</v>
      </c>
      <c r="AC6" s="97" t="s">
        <v>124</v>
      </c>
      <c r="AD6" s="97" t="s">
        <v>123</v>
      </c>
      <c r="AE6" s="97" t="s">
        <v>124</v>
      </c>
      <c r="AF6" s="97" t="s">
        <v>123</v>
      </c>
      <c r="AG6" s="97" t="s">
        <v>124</v>
      </c>
      <c r="AH6" s="98" t="s">
        <v>123</v>
      </c>
      <c r="AI6" s="150"/>
      <c r="AJ6" s="150"/>
      <c r="AK6" s="150"/>
      <c r="AL6" s="132"/>
      <c r="AM6" s="150"/>
      <c r="AN6" s="153"/>
    </row>
    <row r="7" ht="13.5" thickBot="1"/>
    <row r="8" spans="1:40" ht="12.75">
      <c r="A8" s="13" t="s">
        <v>294</v>
      </c>
      <c r="B8" s="15" t="s">
        <v>1015</v>
      </c>
      <c r="C8" s="15" t="s">
        <v>725</v>
      </c>
      <c r="D8" s="14"/>
      <c r="F8" s="13">
        <v>21</v>
      </c>
      <c r="G8" s="15">
        <v>29</v>
      </c>
      <c r="H8" s="15">
        <v>25</v>
      </c>
      <c r="I8" s="15">
        <v>26</v>
      </c>
      <c r="J8" s="15"/>
      <c r="K8" s="15">
        <v>1</v>
      </c>
      <c r="L8" s="15"/>
      <c r="M8" s="15"/>
      <c r="N8" s="15"/>
      <c r="O8" s="15"/>
      <c r="P8" s="15"/>
      <c r="Q8" s="15">
        <v>42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>
        <v>16</v>
      </c>
      <c r="AC8" s="15">
        <v>14</v>
      </c>
      <c r="AD8" s="15"/>
      <c r="AE8" s="15"/>
      <c r="AF8" s="15"/>
      <c r="AG8" s="15"/>
      <c r="AH8" s="15"/>
      <c r="AI8" s="1" t="s">
        <v>6</v>
      </c>
      <c r="AJ8" s="2" t="s">
        <v>23</v>
      </c>
      <c r="AK8" s="2">
        <v>38</v>
      </c>
      <c r="AL8" s="2">
        <v>39</v>
      </c>
      <c r="AM8" s="2" t="s">
        <v>77</v>
      </c>
      <c r="AN8" s="3" t="s">
        <v>1047</v>
      </c>
    </row>
    <row r="9" spans="1:40" ht="12.75">
      <c r="A9" s="16"/>
      <c r="B9" s="33" t="s">
        <v>1016</v>
      </c>
      <c r="C9" s="18" t="s">
        <v>123</v>
      </c>
      <c r="D9" s="17"/>
      <c r="F9" s="16">
        <v>10</v>
      </c>
      <c r="G9" s="18">
        <v>7</v>
      </c>
      <c r="H9" s="18">
        <v>11</v>
      </c>
      <c r="I9" s="18">
        <v>11</v>
      </c>
      <c r="J9" s="18"/>
      <c r="K9" s="18"/>
      <c r="L9" s="18"/>
      <c r="M9" s="18"/>
      <c r="N9" s="18"/>
      <c r="O9" s="18"/>
      <c r="P9" s="18"/>
      <c r="Q9" s="18">
        <v>14</v>
      </c>
      <c r="R9" s="18"/>
      <c r="S9" s="18"/>
      <c r="T9" s="18"/>
      <c r="U9" s="18"/>
      <c r="V9" s="18"/>
      <c r="W9" s="18"/>
      <c r="X9" s="18"/>
      <c r="Y9" s="18">
        <v>1</v>
      </c>
      <c r="Z9" s="18"/>
      <c r="AA9" s="18"/>
      <c r="AB9" s="18">
        <v>3</v>
      </c>
      <c r="AC9" s="18">
        <v>4</v>
      </c>
      <c r="AD9" s="18"/>
      <c r="AE9" s="18"/>
      <c r="AF9" s="18"/>
      <c r="AG9" s="18"/>
      <c r="AH9" s="18"/>
      <c r="AI9" s="4" t="s">
        <v>6</v>
      </c>
      <c r="AJ9" s="5" t="s">
        <v>23</v>
      </c>
      <c r="AK9" s="5">
        <v>38</v>
      </c>
      <c r="AL9" s="5">
        <v>39</v>
      </c>
      <c r="AM9" s="5" t="s">
        <v>77</v>
      </c>
      <c r="AN9" s="6" t="s">
        <v>1047</v>
      </c>
    </row>
    <row r="10" spans="1:40" ht="12.75">
      <c r="A10" s="16"/>
      <c r="B10" s="33" t="s">
        <v>989</v>
      </c>
      <c r="C10" s="18" t="s">
        <v>29</v>
      </c>
      <c r="D10" s="17" t="s">
        <v>1017</v>
      </c>
      <c r="F10" s="16">
        <v>1164</v>
      </c>
      <c r="G10" s="18">
        <v>303</v>
      </c>
      <c r="H10" s="18">
        <v>81</v>
      </c>
      <c r="I10" s="18">
        <v>83</v>
      </c>
      <c r="J10" s="18"/>
      <c r="K10" s="18">
        <v>5</v>
      </c>
      <c r="L10" s="18"/>
      <c r="M10" s="18"/>
      <c r="N10" s="18"/>
      <c r="O10" s="18"/>
      <c r="P10" s="18"/>
      <c r="Q10" s="18">
        <v>247</v>
      </c>
      <c r="R10" s="18">
        <v>2</v>
      </c>
      <c r="S10" s="18">
        <v>2</v>
      </c>
      <c r="T10" s="18"/>
      <c r="U10" s="18"/>
      <c r="V10" s="18"/>
      <c r="W10" s="18">
        <v>10</v>
      </c>
      <c r="X10" s="18">
        <v>1</v>
      </c>
      <c r="Y10" s="18">
        <v>51</v>
      </c>
      <c r="Z10" s="18">
        <v>12</v>
      </c>
      <c r="AA10" s="18">
        <v>5</v>
      </c>
      <c r="AB10" s="18">
        <v>484</v>
      </c>
      <c r="AC10" s="18">
        <v>131</v>
      </c>
      <c r="AD10" s="18">
        <v>1</v>
      </c>
      <c r="AE10" s="18"/>
      <c r="AF10" s="18"/>
      <c r="AG10" s="18"/>
      <c r="AH10" s="18"/>
      <c r="AI10" s="4" t="s">
        <v>6</v>
      </c>
      <c r="AJ10" s="5" t="s">
        <v>23</v>
      </c>
      <c r="AK10" s="5">
        <v>38</v>
      </c>
      <c r="AL10" s="5">
        <v>39</v>
      </c>
      <c r="AM10" s="5" t="s">
        <v>77</v>
      </c>
      <c r="AN10" s="6" t="s">
        <v>1047</v>
      </c>
    </row>
    <row r="11" spans="1:40" ht="12.75">
      <c r="A11" s="16"/>
      <c r="B11" s="18"/>
      <c r="C11" s="18"/>
      <c r="D11" s="17" t="s">
        <v>1018</v>
      </c>
      <c r="F11" s="16">
        <v>51</v>
      </c>
      <c r="G11" s="18">
        <v>47</v>
      </c>
      <c r="H11" s="18">
        <v>35</v>
      </c>
      <c r="I11" s="18">
        <v>36</v>
      </c>
      <c r="J11" s="18">
        <v>2</v>
      </c>
      <c r="K11" s="18">
        <v>1</v>
      </c>
      <c r="L11" s="18"/>
      <c r="M11" s="18"/>
      <c r="N11" s="18"/>
      <c r="O11" s="18"/>
      <c r="P11" s="18"/>
      <c r="Q11" s="18">
        <v>60</v>
      </c>
      <c r="R11" s="18"/>
      <c r="S11" s="18"/>
      <c r="T11" s="18"/>
      <c r="U11" s="18"/>
      <c r="V11" s="18"/>
      <c r="W11" s="18"/>
      <c r="X11" s="18"/>
      <c r="Y11" s="18">
        <v>2</v>
      </c>
      <c r="Z11" s="18"/>
      <c r="AA11" s="18"/>
      <c r="AB11" s="18">
        <v>23</v>
      </c>
      <c r="AC11" s="18">
        <v>23</v>
      </c>
      <c r="AD11" s="18"/>
      <c r="AE11" s="18">
        <v>1</v>
      </c>
      <c r="AF11" s="18"/>
      <c r="AG11" s="18"/>
      <c r="AH11" s="18"/>
      <c r="AI11" s="4" t="s">
        <v>6</v>
      </c>
      <c r="AJ11" s="5" t="s">
        <v>23</v>
      </c>
      <c r="AK11" s="5">
        <v>38</v>
      </c>
      <c r="AL11" s="5">
        <v>39</v>
      </c>
      <c r="AM11" s="5" t="s">
        <v>77</v>
      </c>
      <c r="AN11" s="6" t="s">
        <v>1047</v>
      </c>
    </row>
    <row r="12" spans="1:40" s="29" customFormat="1" ht="12.75">
      <c r="A12" s="30"/>
      <c r="B12" s="27"/>
      <c r="C12" s="27"/>
      <c r="D12" s="17" t="s">
        <v>119</v>
      </c>
      <c r="E12" s="10"/>
      <c r="F12" s="16">
        <f>SUM(F8:F11)</f>
        <v>1246</v>
      </c>
      <c r="G12" s="18">
        <f aca="true" t="shared" si="0" ref="G12:N12">SUM(G8:G11)</f>
        <v>386</v>
      </c>
      <c r="H12" s="18">
        <f t="shared" si="0"/>
        <v>152</v>
      </c>
      <c r="I12" s="18">
        <f t="shared" si="0"/>
        <v>156</v>
      </c>
      <c r="J12" s="18">
        <f t="shared" si="0"/>
        <v>2</v>
      </c>
      <c r="K12" s="18">
        <f t="shared" si="0"/>
        <v>7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aca="true" t="shared" si="1" ref="O12:AH12">SUM(O8:O11)</f>
        <v>0</v>
      </c>
      <c r="P12" s="18">
        <f t="shared" si="1"/>
        <v>0</v>
      </c>
      <c r="Q12" s="18">
        <f t="shared" si="1"/>
        <v>363</v>
      </c>
      <c r="R12" s="18">
        <f t="shared" si="1"/>
        <v>2</v>
      </c>
      <c r="S12" s="18">
        <f t="shared" si="1"/>
        <v>2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10</v>
      </c>
      <c r="X12" s="18">
        <f t="shared" si="1"/>
        <v>1</v>
      </c>
      <c r="Y12" s="18">
        <f t="shared" si="1"/>
        <v>54</v>
      </c>
      <c r="Z12" s="18">
        <f t="shared" si="1"/>
        <v>12</v>
      </c>
      <c r="AA12" s="18">
        <f t="shared" si="1"/>
        <v>5</v>
      </c>
      <c r="AB12" s="18">
        <f t="shared" si="1"/>
        <v>526</v>
      </c>
      <c r="AC12" s="18">
        <f t="shared" si="1"/>
        <v>172</v>
      </c>
      <c r="AD12" s="18">
        <f t="shared" si="1"/>
        <v>1</v>
      </c>
      <c r="AE12" s="18">
        <f t="shared" si="1"/>
        <v>1</v>
      </c>
      <c r="AF12" s="18">
        <f t="shared" si="1"/>
        <v>0</v>
      </c>
      <c r="AG12" s="18">
        <f t="shared" si="1"/>
        <v>0</v>
      </c>
      <c r="AH12" s="18">
        <f t="shared" si="1"/>
        <v>0</v>
      </c>
      <c r="AI12" s="4" t="s">
        <v>6</v>
      </c>
      <c r="AJ12" s="5" t="s">
        <v>23</v>
      </c>
      <c r="AK12" s="5">
        <v>38</v>
      </c>
      <c r="AL12" s="5">
        <v>39</v>
      </c>
      <c r="AM12" s="5" t="s">
        <v>77</v>
      </c>
      <c r="AN12" s="6" t="s">
        <v>1047</v>
      </c>
    </row>
    <row r="13" spans="1:40" ht="25.5">
      <c r="A13" s="16" t="s">
        <v>295</v>
      </c>
      <c r="B13" s="33" t="s">
        <v>1056</v>
      </c>
      <c r="C13" s="18"/>
      <c r="D13" s="31" t="s">
        <v>1020</v>
      </c>
      <c r="F13" s="16">
        <v>379</v>
      </c>
      <c r="G13" s="18">
        <v>210</v>
      </c>
      <c r="H13" s="18">
        <v>144</v>
      </c>
      <c r="I13" s="18">
        <v>97</v>
      </c>
      <c r="J13" s="18">
        <v>73</v>
      </c>
      <c r="K13" s="18">
        <v>36</v>
      </c>
      <c r="L13" s="18">
        <v>3</v>
      </c>
      <c r="M13" s="18">
        <v>1</v>
      </c>
      <c r="N13" s="18">
        <v>3</v>
      </c>
      <c r="O13" s="18"/>
      <c r="P13" s="18">
        <v>2</v>
      </c>
      <c r="Q13" s="18">
        <v>248</v>
      </c>
      <c r="R13" s="18">
        <v>1</v>
      </c>
      <c r="S13" s="18"/>
      <c r="T13" s="18">
        <v>1</v>
      </c>
      <c r="U13" s="18">
        <v>1</v>
      </c>
      <c r="V13" s="18"/>
      <c r="W13" s="18">
        <v>3</v>
      </c>
      <c r="X13" s="18">
        <v>1</v>
      </c>
      <c r="Y13" s="18">
        <v>16</v>
      </c>
      <c r="Z13" s="18">
        <v>2</v>
      </c>
      <c r="AA13" s="18">
        <v>5</v>
      </c>
      <c r="AB13" s="18">
        <v>189</v>
      </c>
      <c r="AC13" s="18">
        <v>92</v>
      </c>
      <c r="AD13" s="18"/>
      <c r="AE13" s="18"/>
      <c r="AF13" s="18"/>
      <c r="AG13" s="18"/>
      <c r="AH13" s="18"/>
      <c r="AI13" s="4" t="s">
        <v>6</v>
      </c>
      <c r="AJ13" s="5" t="s">
        <v>23</v>
      </c>
      <c r="AK13" s="5">
        <v>38</v>
      </c>
      <c r="AL13" s="5">
        <v>39</v>
      </c>
      <c r="AM13" s="5" t="s">
        <v>774</v>
      </c>
      <c r="AN13" s="6" t="s">
        <v>1047</v>
      </c>
    </row>
    <row r="14" spans="1:40" ht="19.5" customHeight="1">
      <c r="A14" s="16"/>
      <c r="B14" s="18"/>
      <c r="C14" s="18"/>
      <c r="D14" s="31" t="s">
        <v>1021</v>
      </c>
      <c r="F14" s="16">
        <v>28</v>
      </c>
      <c r="G14" s="18">
        <v>30</v>
      </c>
      <c r="H14" s="18">
        <v>19</v>
      </c>
      <c r="I14" s="18">
        <v>19</v>
      </c>
      <c r="J14" s="18">
        <v>4</v>
      </c>
      <c r="K14" s="18">
        <v>2</v>
      </c>
      <c r="L14" s="18"/>
      <c r="M14" s="18"/>
      <c r="N14" s="18"/>
      <c r="O14" s="18"/>
      <c r="P14" s="18"/>
      <c r="Q14" s="18">
        <v>46</v>
      </c>
      <c r="R14" s="18"/>
      <c r="S14" s="18"/>
      <c r="T14" s="18"/>
      <c r="U14" s="18">
        <v>5</v>
      </c>
      <c r="V14" s="18">
        <v>1</v>
      </c>
      <c r="W14" s="18">
        <v>1</v>
      </c>
      <c r="X14" s="18"/>
      <c r="Y14" s="18">
        <v>1</v>
      </c>
      <c r="Z14" s="18"/>
      <c r="AA14" s="18">
        <v>1</v>
      </c>
      <c r="AB14" s="18">
        <v>3</v>
      </c>
      <c r="AC14" s="18">
        <v>4</v>
      </c>
      <c r="AD14" s="18"/>
      <c r="AE14" s="18"/>
      <c r="AF14" s="18"/>
      <c r="AG14" s="18"/>
      <c r="AH14" s="18"/>
      <c r="AI14" s="4" t="s">
        <v>6</v>
      </c>
      <c r="AJ14" s="5" t="s">
        <v>23</v>
      </c>
      <c r="AK14" s="5">
        <v>38</v>
      </c>
      <c r="AL14" s="5">
        <v>39</v>
      </c>
      <c r="AM14" s="5" t="s">
        <v>774</v>
      </c>
      <c r="AN14" s="6" t="s">
        <v>1047</v>
      </c>
    </row>
    <row r="15" spans="1:40" ht="19.5" customHeight="1">
      <c r="A15" s="16"/>
      <c r="B15" s="18"/>
      <c r="C15" s="18"/>
      <c r="D15" s="31" t="s">
        <v>1022</v>
      </c>
      <c r="F15" s="16">
        <v>489</v>
      </c>
      <c r="G15" s="10">
        <v>243</v>
      </c>
      <c r="H15" s="18">
        <v>185</v>
      </c>
      <c r="I15" s="18">
        <v>134</v>
      </c>
      <c r="J15" s="18">
        <v>105</v>
      </c>
      <c r="K15" s="18">
        <v>55</v>
      </c>
      <c r="L15" s="18">
        <v>2</v>
      </c>
      <c r="M15" s="18">
        <v>1</v>
      </c>
      <c r="N15" s="18">
        <v>1</v>
      </c>
      <c r="O15" s="18"/>
      <c r="P15" s="18"/>
      <c r="Q15" s="18">
        <v>264</v>
      </c>
      <c r="R15" s="18"/>
      <c r="S15" s="18"/>
      <c r="T15" s="18"/>
      <c r="U15" s="18"/>
      <c r="V15" s="18"/>
      <c r="W15" s="18">
        <v>5</v>
      </c>
      <c r="X15" s="18"/>
      <c r="Y15" s="18">
        <v>29</v>
      </c>
      <c r="Z15" s="18">
        <v>5</v>
      </c>
      <c r="AA15" s="18">
        <v>1</v>
      </c>
      <c r="AB15" s="18">
        <v>176</v>
      </c>
      <c r="AC15" s="18">
        <v>142</v>
      </c>
      <c r="AD15" s="18"/>
      <c r="AE15" s="18"/>
      <c r="AF15" s="18">
        <v>51</v>
      </c>
      <c r="AG15" s="18">
        <v>22</v>
      </c>
      <c r="AH15" s="18">
        <v>1</v>
      </c>
      <c r="AI15" s="4" t="s">
        <v>6</v>
      </c>
      <c r="AJ15" s="5" t="s">
        <v>23</v>
      </c>
      <c r="AK15" s="5">
        <v>38</v>
      </c>
      <c r="AL15" s="5">
        <v>39</v>
      </c>
      <c r="AM15" s="5" t="s">
        <v>774</v>
      </c>
      <c r="AN15" s="6" t="s">
        <v>1047</v>
      </c>
    </row>
    <row r="16" spans="1:40" ht="19.5" customHeight="1">
      <c r="A16" s="16"/>
      <c r="B16" s="18"/>
      <c r="C16" s="18"/>
      <c r="D16" s="31" t="s">
        <v>1045</v>
      </c>
      <c r="F16" s="16">
        <v>59</v>
      </c>
      <c r="G16" s="18">
        <v>51</v>
      </c>
      <c r="H16" s="18">
        <v>24</v>
      </c>
      <c r="I16" s="18">
        <v>24</v>
      </c>
      <c r="J16" s="18">
        <v>3</v>
      </c>
      <c r="K16" s="18">
        <v>4</v>
      </c>
      <c r="L16" s="18"/>
      <c r="M16" s="18"/>
      <c r="N16" s="18"/>
      <c r="O16" s="18"/>
      <c r="P16" s="18"/>
      <c r="Q16" s="18">
        <v>61</v>
      </c>
      <c r="R16" s="18"/>
      <c r="S16" s="18"/>
      <c r="T16" s="18"/>
      <c r="U16" s="18"/>
      <c r="V16" s="18"/>
      <c r="W16" s="18">
        <v>1</v>
      </c>
      <c r="X16" s="18"/>
      <c r="Y16" s="18"/>
      <c r="Z16" s="18"/>
      <c r="AA16" s="18"/>
      <c r="AB16" s="18">
        <v>13</v>
      </c>
      <c r="AC16" s="18">
        <v>14</v>
      </c>
      <c r="AD16" s="18"/>
      <c r="AE16" s="18"/>
      <c r="AF16" s="18">
        <v>1</v>
      </c>
      <c r="AG16" s="18">
        <v>4</v>
      </c>
      <c r="AH16" s="18"/>
      <c r="AI16" s="4" t="s">
        <v>6</v>
      </c>
      <c r="AJ16" s="5" t="s">
        <v>23</v>
      </c>
      <c r="AK16" s="5">
        <v>38</v>
      </c>
      <c r="AL16" s="5">
        <v>39</v>
      </c>
      <c r="AM16" s="5" t="s">
        <v>774</v>
      </c>
      <c r="AN16" s="6" t="s">
        <v>1047</v>
      </c>
    </row>
    <row r="17" spans="1:40" ht="19.5" customHeight="1">
      <c r="A17" s="16"/>
      <c r="B17" s="18"/>
      <c r="C17" s="18"/>
      <c r="D17" s="31" t="s">
        <v>1023</v>
      </c>
      <c r="F17" s="16">
        <v>367</v>
      </c>
      <c r="G17" s="18">
        <v>204</v>
      </c>
      <c r="H17" s="18">
        <v>160</v>
      </c>
      <c r="I17" s="18">
        <v>127</v>
      </c>
      <c r="J17" s="18">
        <v>72</v>
      </c>
      <c r="K17" s="18">
        <v>48</v>
      </c>
      <c r="L17" s="18">
        <v>5</v>
      </c>
      <c r="M17" s="18"/>
      <c r="N17" s="18"/>
      <c r="O17" s="18"/>
      <c r="P17" s="18"/>
      <c r="Q17" s="18">
        <v>271</v>
      </c>
      <c r="R17" s="18">
        <v>1</v>
      </c>
      <c r="S17" s="18">
        <v>1</v>
      </c>
      <c r="T17" s="18"/>
      <c r="U17" s="18"/>
      <c r="V17" s="18"/>
      <c r="W17" s="18">
        <v>5</v>
      </c>
      <c r="X17" s="18">
        <v>2</v>
      </c>
      <c r="Y17" s="18">
        <v>28</v>
      </c>
      <c r="Z17" s="18">
        <v>6</v>
      </c>
      <c r="AA17" s="18">
        <v>2</v>
      </c>
      <c r="AB17" s="18">
        <v>195</v>
      </c>
      <c r="AC17" s="18">
        <v>100</v>
      </c>
      <c r="AD17" s="18">
        <v>1</v>
      </c>
      <c r="AE17" s="18"/>
      <c r="AF17" s="18"/>
      <c r="AG17" s="18"/>
      <c r="AH17" s="18"/>
      <c r="AI17" s="4" t="s">
        <v>6</v>
      </c>
      <c r="AJ17" s="5" t="s">
        <v>23</v>
      </c>
      <c r="AK17" s="5">
        <v>38</v>
      </c>
      <c r="AL17" s="5">
        <v>39</v>
      </c>
      <c r="AM17" s="5" t="s">
        <v>774</v>
      </c>
      <c r="AN17" s="6" t="s">
        <v>1047</v>
      </c>
    </row>
    <row r="18" spans="1:40" ht="19.5" customHeight="1">
      <c r="A18" s="16"/>
      <c r="B18" s="18"/>
      <c r="C18" s="18"/>
      <c r="D18" s="31" t="s">
        <v>1024</v>
      </c>
      <c r="F18" s="16">
        <v>37</v>
      </c>
      <c r="G18" s="18">
        <v>34</v>
      </c>
      <c r="H18" s="18">
        <v>20</v>
      </c>
      <c r="I18" s="18">
        <v>20</v>
      </c>
      <c r="J18" s="18"/>
      <c r="K18" s="18">
        <v>1</v>
      </c>
      <c r="L18" s="18"/>
      <c r="M18" s="18"/>
      <c r="N18" s="18"/>
      <c r="O18" s="18"/>
      <c r="P18" s="18"/>
      <c r="Q18" s="18">
        <v>44</v>
      </c>
      <c r="R18" s="18"/>
      <c r="S18" s="18"/>
      <c r="T18" s="18"/>
      <c r="U18" s="18"/>
      <c r="V18" s="18"/>
      <c r="W18" s="18"/>
      <c r="X18" s="18"/>
      <c r="Y18" s="18">
        <v>1</v>
      </c>
      <c r="Z18" s="18"/>
      <c r="AA18" s="18"/>
      <c r="AB18" s="18">
        <v>10</v>
      </c>
      <c r="AC18" s="18">
        <v>11</v>
      </c>
      <c r="AD18" s="18"/>
      <c r="AE18" s="18"/>
      <c r="AF18" s="18"/>
      <c r="AG18" s="18"/>
      <c r="AH18" s="18"/>
      <c r="AI18" s="4" t="s">
        <v>6</v>
      </c>
      <c r="AJ18" s="5" t="s">
        <v>23</v>
      </c>
      <c r="AK18" s="5">
        <v>38</v>
      </c>
      <c r="AL18" s="5">
        <v>39</v>
      </c>
      <c r="AM18" s="5" t="s">
        <v>774</v>
      </c>
      <c r="AN18" s="6" t="s">
        <v>1047</v>
      </c>
    </row>
    <row r="19" spans="1:40" ht="19.5" customHeight="1">
      <c r="A19" s="16"/>
      <c r="B19" s="18"/>
      <c r="C19" s="18"/>
      <c r="D19" s="31" t="s">
        <v>1057</v>
      </c>
      <c r="F19" s="16">
        <v>1</v>
      </c>
      <c r="G19" s="18">
        <v>4</v>
      </c>
      <c r="H19" s="18">
        <v>2</v>
      </c>
      <c r="I19" s="18">
        <v>2</v>
      </c>
      <c r="J19" s="18"/>
      <c r="K19" s="18"/>
      <c r="L19" s="18"/>
      <c r="M19" s="18"/>
      <c r="N19" s="18"/>
      <c r="O19" s="18"/>
      <c r="P19" s="18"/>
      <c r="Q19" s="18">
        <v>4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1</v>
      </c>
      <c r="AC19" s="18">
        <v>2</v>
      </c>
      <c r="AD19" s="18"/>
      <c r="AE19" s="18"/>
      <c r="AF19" s="18"/>
      <c r="AG19" s="18"/>
      <c r="AH19" s="18"/>
      <c r="AI19" s="4" t="s">
        <v>6</v>
      </c>
      <c r="AJ19" s="5" t="s">
        <v>23</v>
      </c>
      <c r="AK19" s="5">
        <v>38</v>
      </c>
      <c r="AL19" s="5">
        <v>39</v>
      </c>
      <c r="AM19" s="5" t="s">
        <v>774</v>
      </c>
      <c r="AN19" s="6" t="s">
        <v>1047</v>
      </c>
    </row>
    <row r="20" spans="1:40" ht="12.75">
      <c r="A20" s="16"/>
      <c r="B20" s="18"/>
      <c r="C20" s="18"/>
      <c r="D20" s="17" t="s">
        <v>1025</v>
      </c>
      <c r="F20" s="16">
        <v>5</v>
      </c>
      <c r="G20" s="18">
        <v>12</v>
      </c>
      <c r="H20" s="18">
        <v>6</v>
      </c>
      <c r="I20" s="18">
        <v>6</v>
      </c>
      <c r="J20" s="18"/>
      <c r="K20" s="18">
        <v>2</v>
      </c>
      <c r="L20" s="18"/>
      <c r="M20" s="18"/>
      <c r="N20" s="18"/>
      <c r="O20" s="18"/>
      <c r="P20" s="18"/>
      <c r="Q20" s="18">
        <v>16</v>
      </c>
      <c r="R20" s="18"/>
      <c r="S20" s="18"/>
      <c r="T20" s="18"/>
      <c r="U20" s="18"/>
      <c r="V20" s="18"/>
      <c r="W20" s="18"/>
      <c r="X20" s="18"/>
      <c r="Y20" s="18">
        <v>1</v>
      </c>
      <c r="Z20" s="18"/>
      <c r="AA20" s="18"/>
      <c r="AB20" s="18"/>
      <c r="AC20" s="18">
        <v>4</v>
      </c>
      <c r="AD20" s="18"/>
      <c r="AE20" s="18"/>
      <c r="AF20" s="18"/>
      <c r="AG20" s="18"/>
      <c r="AH20" s="18"/>
      <c r="AI20" s="4" t="s">
        <v>6</v>
      </c>
      <c r="AJ20" s="5" t="s">
        <v>23</v>
      </c>
      <c r="AK20" s="5">
        <v>38</v>
      </c>
      <c r="AL20" s="5">
        <v>39</v>
      </c>
      <c r="AM20" s="5" t="s">
        <v>774</v>
      </c>
      <c r="AN20" s="6" t="s">
        <v>1047</v>
      </c>
    </row>
    <row r="21" spans="1:40" s="29" customFormat="1" ht="12.75">
      <c r="A21" s="30"/>
      <c r="B21" s="27"/>
      <c r="C21" s="27"/>
      <c r="D21" s="17" t="s">
        <v>119</v>
      </c>
      <c r="E21" s="10"/>
      <c r="F21" s="16">
        <f>SUM(F13:F20)</f>
        <v>1365</v>
      </c>
      <c r="G21" s="18">
        <f aca="true" t="shared" si="2" ref="G21:N21">SUM(G13:G20)</f>
        <v>788</v>
      </c>
      <c r="H21" s="18">
        <f t="shared" si="2"/>
        <v>560</v>
      </c>
      <c r="I21" s="18">
        <f t="shared" si="2"/>
        <v>429</v>
      </c>
      <c r="J21" s="18">
        <f t="shared" si="2"/>
        <v>257</v>
      </c>
      <c r="K21" s="18">
        <f t="shared" si="2"/>
        <v>148</v>
      </c>
      <c r="L21" s="18">
        <f t="shared" si="2"/>
        <v>10</v>
      </c>
      <c r="M21" s="18">
        <f t="shared" si="2"/>
        <v>2</v>
      </c>
      <c r="N21" s="18">
        <f t="shared" si="2"/>
        <v>4</v>
      </c>
      <c r="O21" s="18">
        <f aca="true" t="shared" si="3" ref="O21:AH21">SUM(O13:O20)</f>
        <v>0</v>
      </c>
      <c r="P21" s="18">
        <f t="shared" si="3"/>
        <v>2</v>
      </c>
      <c r="Q21" s="18">
        <f t="shared" si="3"/>
        <v>954</v>
      </c>
      <c r="R21" s="18">
        <f t="shared" si="3"/>
        <v>2</v>
      </c>
      <c r="S21" s="18">
        <f t="shared" si="3"/>
        <v>1</v>
      </c>
      <c r="T21" s="18">
        <f t="shared" si="3"/>
        <v>1</v>
      </c>
      <c r="U21" s="18">
        <f t="shared" si="3"/>
        <v>6</v>
      </c>
      <c r="V21" s="18">
        <f t="shared" si="3"/>
        <v>1</v>
      </c>
      <c r="W21" s="18">
        <f t="shared" si="3"/>
        <v>15</v>
      </c>
      <c r="X21" s="18">
        <f t="shared" si="3"/>
        <v>3</v>
      </c>
      <c r="Y21" s="18">
        <f t="shared" si="3"/>
        <v>76</v>
      </c>
      <c r="Z21" s="18">
        <f t="shared" si="3"/>
        <v>13</v>
      </c>
      <c r="AA21" s="18">
        <f t="shared" si="3"/>
        <v>9</v>
      </c>
      <c r="AB21" s="18">
        <f t="shared" si="3"/>
        <v>587</v>
      </c>
      <c r="AC21" s="18">
        <f t="shared" si="3"/>
        <v>369</v>
      </c>
      <c r="AD21" s="18">
        <f t="shared" si="3"/>
        <v>1</v>
      </c>
      <c r="AE21" s="18">
        <f t="shared" si="3"/>
        <v>0</v>
      </c>
      <c r="AF21" s="18">
        <f t="shared" si="3"/>
        <v>52</v>
      </c>
      <c r="AG21" s="18">
        <f t="shared" si="3"/>
        <v>26</v>
      </c>
      <c r="AH21" s="18">
        <f t="shared" si="3"/>
        <v>1</v>
      </c>
      <c r="AI21" s="4" t="s">
        <v>6</v>
      </c>
      <c r="AJ21" s="5" t="s">
        <v>23</v>
      </c>
      <c r="AK21" s="5">
        <v>38</v>
      </c>
      <c r="AL21" s="5">
        <v>39</v>
      </c>
      <c r="AM21" s="5" t="s">
        <v>774</v>
      </c>
      <c r="AN21" s="6" t="s">
        <v>1047</v>
      </c>
    </row>
    <row r="22" spans="1:40" s="29" customFormat="1" ht="13.5" thickBot="1">
      <c r="A22" s="38"/>
      <c r="B22" s="36"/>
      <c r="C22" s="36"/>
      <c r="D22" s="20" t="s">
        <v>818</v>
      </c>
      <c r="E22" s="10"/>
      <c r="F22" s="19">
        <f>SUM(F21,F12)</f>
        <v>2611</v>
      </c>
      <c r="G22" s="21">
        <f>SUM(G21,G12)</f>
        <v>1174</v>
      </c>
      <c r="H22" s="21">
        <f aca="true" t="shared" si="4" ref="H22:N22">SUM(H21,H12)</f>
        <v>712</v>
      </c>
      <c r="I22" s="21">
        <f t="shared" si="4"/>
        <v>585</v>
      </c>
      <c r="J22" s="21">
        <f t="shared" si="4"/>
        <v>259</v>
      </c>
      <c r="K22" s="21">
        <f t="shared" si="4"/>
        <v>155</v>
      </c>
      <c r="L22" s="21">
        <f t="shared" si="4"/>
        <v>10</v>
      </c>
      <c r="M22" s="21">
        <f t="shared" si="4"/>
        <v>2</v>
      </c>
      <c r="N22" s="21">
        <f t="shared" si="4"/>
        <v>4</v>
      </c>
      <c r="O22" s="21">
        <f aca="true" t="shared" si="5" ref="O22:AH22">SUM(O21,O12)</f>
        <v>0</v>
      </c>
      <c r="P22" s="21">
        <f t="shared" si="5"/>
        <v>2</v>
      </c>
      <c r="Q22" s="21">
        <f t="shared" si="5"/>
        <v>1317</v>
      </c>
      <c r="R22" s="21">
        <f t="shared" si="5"/>
        <v>4</v>
      </c>
      <c r="S22" s="21">
        <f t="shared" si="5"/>
        <v>3</v>
      </c>
      <c r="T22" s="21">
        <f t="shared" si="5"/>
        <v>1</v>
      </c>
      <c r="U22" s="21">
        <f t="shared" si="5"/>
        <v>6</v>
      </c>
      <c r="V22" s="21">
        <f t="shared" si="5"/>
        <v>1</v>
      </c>
      <c r="W22" s="21">
        <f t="shared" si="5"/>
        <v>25</v>
      </c>
      <c r="X22" s="21">
        <f t="shared" si="5"/>
        <v>4</v>
      </c>
      <c r="Y22" s="21">
        <f t="shared" si="5"/>
        <v>130</v>
      </c>
      <c r="Z22" s="21">
        <f t="shared" si="5"/>
        <v>25</v>
      </c>
      <c r="AA22" s="21">
        <f t="shared" si="5"/>
        <v>14</v>
      </c>
      <c r="AB22" s="21">
        <f t="shared" si="5"/>
        <v>1113</v>
      </c>
      <c r="AC22" s="21">
        <f t="shared" si="5"/>
        <v>541</v>
      </c>
      <c r="AD22" s="21">
        <f t="shared" si="5"/>
        <v>2</v>
      </c>
      <c r="AE22" s="21">
        <f t="shared" si="5"/>
        <v>1</v>
      </c>
      <c r="AF22" s="21">
        <f t="shared" si="5"/>
        <v>52</v>
      </c>
      <c r="AG22" s="21">
        <f t="shared" si="5"/>
        <v>26</v>
      </c>
      <c r="AH22" s="21">
        <f t="shared" si="5"/>
        <v>1</v>
      </c>
      <c r="AI22" s="7" t="s">
        <v>6</v>
      </c>
      <c r="AJ22" s="8" t="s">
        <v>23</v>
      </c>
      <c r="AK22" s="8">
        <v>38</v>
      </c>
      <c r="AL22" s="8">
        <v>39</v>
      </c>
      <c r="AM22" s="8" t="s">
        <v>774</v>
      </c>
      <c r="AN22" s="9" t="s">
        <v>1047</v>
      </c>
    </row>
    <row r="24" spans="1:40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</sheetData>
  <mergeCells count="29">
    <mergeCell ref="R3:AH3"/>
    <mergeCell ref="S4:T5"/>
    <mergeCell ref="U4:V5"/>
    <mergeCell ref="W4:X5"/>
    <mergeCell ref="Y4:AA4"/>
    <mergeCell ref="Y5:Z5"/>
    <mergeCell ref="AF4:AH4"/>
    <mergeCell ref="P3:P5"/>
    <mergeCell ref="L4:M5"/>
    <mergeCell ref="C3:C6"/>
    <mergeCell ref="N3:O5"/>
    <mergeCell ref="A3:A6"/>
    <mergeCell ref="B3:B6"/>
    <mergeCell ref="D3:D6"/>
    <mergeCell ref="F3:M3"/>
    <mergeCell ref="F4:G5"/>
    <mergeCell ref="H4:I5"/>
    <mergeCell ref="J4:J6"/>
    <mergeCell ref="K4:K6"/>
    <mergeCell ref="Q4:R4"/>
    <mergeCell ref="AB4:AC5"/>
    <mergeCell ref="AD4:AE5"/>
    <mergeCell ref="AN3:AN6"/>
    <mergeCell ref="AI3:AI6"/>
    <mergeCell ref="AJ3:AJ6"/>
    <mergeCell ref="AK3:AK6"/>
    <mergeCell ref="AL3:AL6"/>
    <mergeCell ref="AM3:AM6"/>
    <mergeCell ref="AF5:AG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212"/>
  <dimension ref="A1:AV113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0" customWidth="1"/>
    <col min="2" max="2" width="10.00390625" style="10" customWidth="1"/>
    <col min="3" max="3" width="2.7109375" style="10" customWidth="1"/>
    <col min="4" max="43" width="9.140625" style="10" customWidth="1"/>
    <col min="44" max="44" width="6.8515625" style="10" customWidth="1"/>
    <col min="45" max="45" width="7.140625" style="10" customWidth="1"/>
    <col min="46" max="47" width="6.57421875" style="10" customWidth="1"/>
    <col min="48" max="16384" width="9.140625" style="10" customWidth="1"/>
  </cols>
  <sheetData>
    <row r="1" spans="1:48" ht="13.5" thickBot="1">
      <c r="A1" s="90" t="s">
        <v>1058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3"/>
    </row>
    <row r="2" ht="13.5" thickBot="1"/>
    <row r="3" spans="1:48" ht="22.5" customHeight="1">
      <c r="A3" s="233" t="s">
        <v>96</v>
      </c>
      <c r="B3" s="236" t="s">
        <v>97</v>
      </c>
      <c r="C3" s="11"/>
      <c r="D3" s="133" t="s">
        <v>1060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 t="s">
        <v>1062</v>
      </c>
      <c r="W3" s="130"/>
      <c r="X3" s="130"/>
      <c r="Y3" s="130"/>
      <c r="Z3" s="93"/>
      <c r="AA3" s="130" t="s">
        <v>1063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27"/>
      <c r="AR3" s="148" t="s">
        <v>0</v>
      </c>
      <c r="AS3" s="148" t="s">
        <v>1</v>
      </c>
      <c r="AT3" s="148" t="s">
        <v>2</v>
      </c>
      <c r="AU3" s="154" t="s">
        <v>3</v>
      </c>
      <c r="AV3" s="151" t="s">
        <v>5</v>
      </c>
    </row>
    <row r="4" spans="1:48" ht="18" customHeight="1">
      <c r="A4" s="234"/>
      <c r="B4" s="231"/>
      <c r="C4" s="11"/>
      <c r="D4" s="131" t="s">
        <v>137</v>
      </c>
      <c r="E4" s="102"/>
      <c r="F4" s="102"/>
      <c r="G4" s="102"/>
      <c r="H4" s="102"/>
      <c r="I4" s="102"/>
      <c r="J4" s="102" t="s">
        <v>1061</v>
      </c>
      <c r="K4" s="102"/>
      <c r="L4" s="102"/>
      <c r="M4" s="102"/>
      <c r="N4" s="102"/>
      <c r="O4" s="102"/>
      <c r="P4" s="102" t="s">
        <v>139</v>
      </c>
      <c r="Q4" s="102"/>
      <c r="R4" s="102"/>
      <c r="S4" s="102"/>
      <c r="T4" s="102"/>
      <c r="U4" s="102"/>
      <c r="V4" s="102"/>
      <c r="W4" s="102"/>
      <c r="X4" s="102"/>
      <c r="Y4" s="102"/>
      <c r="Z4" s="91"/>
      <c r="AA4" s="102" t="s">
        <v>294</v>
      </c>
      <c r="AB4" s="102"/>
      <c r="AC4" s="102"/>
      <c r="AD4" s="102"/>
      <c r="AE4" s="102"/>
      <c r="AF4" s="102" t="s">
        <v>295</v>
      </c>
      <c r="AG4" s="102"/>
      <c r="AH4" s="102"/>
      <c r="AI4" s="102"/>
      <c r="AJ4" s="102"/>
      <c r="AK4" s="102"/>
      <c r="AL4" s="102" t="s">
        <v>101</v>
      </c>
      <c r="AM4" s="102"/>
      <c r="AN4" s="102"/>
      <c r="AO4" s="102"/>
      <c r="AP4" s="102"/>
      <c r="AQ4" s="158"/>
      <c r="AR4" s="149"/>
      <c r="AS4" s="149"/>
      <c r="AT4" s="149"/>
      <c r="AU4" s="155"/>
      <c r="AV4" s="152"/>
    </row>
    <row r="5" spans="1:48" ht="25.5" customHeight="1">
      <c r="A5" s="234"/>
      <c r="B5" s="231"/>
      <c r="C5" s="11"/>
      <c r="D5" s="131" t="s">
        <v>91</v>
      </c>
      <c r="E5" s="102"/>
      <c r="F5" s="102" t="s">
        <v>93</v>
      </c>
      <c r="G5" s="102"/>
      <c r="H5" s="219" t="s">
        <v>947</v>
      </c>
      <c r="I5" s="219" t="s">
        <v>1049</v>
      </c>
      <c r="J5" s="102" t="s">
        <v>91</v>
      </c>
      <c r="K5" s="102"/>
      <c r="L5" s="102" t="s">
        <v>93</v>
      </c>
      <c r="M5" s="102"/>
      <c r="N5" s="219" t="s">
        <v>947</v>
      </c>
      <c r="O5" s="219" t="s">
        <v>1049</v>
      </c>
      <c r="P5" s="102" t="s">
        <v>91</v>
      </c>
      <c r="Q5" s="102"/>
      <c r="R5" s="102" t="s">
        <v>93</v>
      </c>
      <c r="S5" s="102"/>
      <c r="T5" s="219" t="s">
        <v>947</v>
      </c>
      <c r="U5" s="219" t="s">
        <v>1049</v>
      </c>
      <c r="V5" s="102" t="s">
        <v>91</v>
      </c>
      <c r="W5" s="102"/>
      <c r="X5" s="102" t="s">
        <v>93</v>
      </c>
      <c r="Y5" s="102"/>
      <c r="Z5" s="102" t="s">
        <v>91</v>
      </c>
      <c r="AA5" s="102"/>
      <c r="AB5" s="102" t="s">
        <v>93</v>
      </c>
      <c r="AC5" s="102"/>
      <c r="AD5" s="219" t="s">
        <v>947</v>
      </c>
      <c r="AE5" s="219" t="s">
        <v>1049</v>
      </c>
      <c r="AF5" s="102" t="s">
        <v>91</v>
      </c>
      <c r="AG5" s="102"/>
      <c r="AH5" s="102" t="s">
        <v>93</v>
      </c>
      <c r="AI5" s="102"/>
      <c r="AJ5" s="219" t="s">
        <v>947</v>
      </c>
      <c r="AK5" s="219" t="s">
        <v>1049</v>
      </c>
      <c r="AL5" s="102" t="s">
        <v>91</v>
      </c>
      <c r="AM5" s="102"/>
      <c r="AN5" s="102" t="s">
        <v>93</v>
      </c>
      <c r="AO5" s="102"/>
      <c r="AP5" s="219" t="s">
        <v>947</v>
      </c>
      <c r="AQ5" s="231" t="s">
        <v>1049</v>
      </c>
      <c r="AR5" s="149"/>
      <c r="AS5" s="149"/>
      <c r="AT5" s="149"/>
      <c r="AU5" s="155"/>
      <c r="AV5" s="152"/>
    </row>
    <row r="6" spans="1:48" ht="54" customHeight="1" thickBot="1">
      <c r="A6" s="235"/>
      <c r="B6" s="232"/>
      <c r="C6" s="11"/>
      <c r="D6" s="96" t="s">
        <v>123</v>
      </c>
      <c r="E6" s="97" t="s">
        <v>124</v>
      </c>
      <c r="F6" s="97" t="s">
        <v>123</v>
      </c>
      <c r="G6" s="97" t="s">
        <v>124</v>
      </c>
      <c r="H6" s="230"/>
      <c r="I6" s="230"/>
      <c r="J6" s="97" t="s">
        <v>123</v>
      </c>
      <c r="K6" s="97" t="s">
        <v>124</v>
      </c>
      <c r="L6" s="97" t="s">
        <v>123</v>
      </c>
      <c r="M6" s="97" t="s">
        <v>124</v>
      </c>
      <c r="N6" s="230"/>
      <c r="O6" s="230"/>
      <c r="P6" s="97" t="s">
        <v>123</v>
      </c>
      <c r="Q6" s="97" t="s">
        <v>124</v>
      </c>
      <c r="R6" s="97" t="s">
        <v>123</v>
      </c>
      <c r="S6" s="97" t="s">
        <v>124</v>
      </c>
      <c r="T6" s="230"/>
      <c r="U6" s="230"/>
      <c r="V6" s="97" t="s">
        <v>123</v>
      </c>
      <c r="W6" s="97" t="s">
        <v>124</v>
      </c>
      <c r="X6" s="97" t="s">
        <v>123</v>
      </c>
      <c r="Y6" s="97" t="s">
        <v>124</v>
      </c>
      <c r="Z6" s="97" t="s">
        <v>123</v>
      </c>
      <c r="AA6" s="97" t="s">
        <v>124</v>
      </c>
      <c r="AB6" s="97" t="s">
        <v>123</v>
      </c>
      <c r="AC6" s="97" t="s">
        <v>124</v>
      </c>
      <c r="AD6" s="230"/>
      <c r="AE6" s="230"/>
      <c r="AF6" s="97" t="s">
        <v>123</v>
      </c>
      <c r="AG6" s="97" t="s">
        <v>124</v>
      </c>
      <c r="AH6" s="97" t="s">
        <v>123</v>
      </c>
      <c r="AI6" s="97" t="s">
        <v>124</v>
      </c>
      <c r="AJ6" s="230"/>
      <c r="AK6" s="230"/>
      <c r="AL6" s="97" t="s">
        <v>123</v>
      </c>
      <c r="AM6" s="97" t="s">
        <v>124</v>
      </c>
      <c r="AN6" s="97" t="s">
        <v>123</v>
      </c>
      <c r="AO6" s="97" t="s">
        <v>124</v>
      </c>
      <c r="AP6" s="230"/>
      <c r="AQ6" s="232"/>
      <c r="AR6" s="150"/>
      <c r="AS6" s="150"/>
      <c r="AT6" s="150"/>
      <c r="AU6" s="132"/>
      <c r="AV6" s="153"/>
    </row>
    <row r="7" spans="22:43" ht="13.5" thickBot="1">
      <c r="V7" s="29"/>
      <c r="W7" s="29"/>
      <c r="X7" s="29"/>
      <c r="Y7" s="29"/>
      <c r="AL7" s="29"/>
      <c r="AM7" s="29"/>
      <c r="AN7" s="29"/>
      <c r="AO7" s="29"/>
      <c r="AP7" s="29"/>
      <c r="AQ7" s="29"/>
    </row>
    <row r="8" spans="1:48" ht="12.75">
      <c r="A8" s="13">
        <v>0</v>
      </c>
      <c r="B8" s="14" t="s">
        <v>1065</v>
      </c>
      <c r="D8" s="86">
        <v>1</v>
      </c>
      <c r="E8" s="15"/>
      <c r="F8" s="15"/>
      <c r="G8" s="15"/>
      <c r="H8" s="15"/>
      <c r="I8" s="15"/>
      <c r="J8" s="81">
        <v>5</v>
      </c>
      <c r="K8" s="81">
        <v>10</v>
      </c>
      <c r="L8" s="15"/>
      <c r="M8" s="15"/>
      <c r="N8" s="15"/>
      <c r="O8" s="15"/>
      <c r="P8" s="15"/>
      <c r="Q8" s="81">
        <v>1</v>
      </c>
      <c r="R8" s="15"/>
      <c r="S8" s="15"/>
      <c r="T8" s="15"/>
      <c r="U8" s="15"/>
      <c r="V8" s="40">
        <f>SUM(D8+J8+P8)</f>
        <v>6</v>
      </c>
      <c r="W8" s="40">
        <f>SUM(E8+K8+Q8)</f>
        <v>11</v>
      </c>
      <c r="X8" s="40">
        <f>SUM(F8+L8+R8)</f>
        <v>0</v>
      </c>
      <c r="Y8" s="40">
        <f>SUM(G8+M8+S8)</f>
        <v>0</v>
      </c>
      <c r="Z8" s="15"/>
      <c r="AA8" s="15">
        <v>19</v>
      </c>
      <c r="AB8" s="15"/>
      <c r="AC8" s="15"/>
      <c r="AD8" s="15"/>
      <c r="AE8" s="15"/>
      <c r="AF8" s="15">
        <v>26</v>
      </c>
      <c r="AG8" s="15">
        <v>33</v>
      </c>
      <c r="AH8" s="15"/>
      <c r="AI8" s="15"/>
      <c r="AJ8" s="15"/>
      <c r="AK8" s="15"/>
      <c r="AL8" s="15">
        <v>41</v>
      </c>
      <c r="AM8" s="15">
        <v>52</v>
      </c>
      <c r="AN8" s="15"/>
      <c r="AO8" s="15"/>
      <c r="AP8" s="15"/>
      <c r="AQ8" s="15"/>
      <c r="AR8" s="1" t="s">
        <v>6</v>
      </c>
      <c r="AS8" s="2" t="s">
        <v>23</v>
      </c>
      <c r="AT8" s="2">
        <v>40</v>
      </c>
      <c r="AU8" s="2">
        <v>41</v>
      </c>
      <c r="AV8" s="3" t="s">
        <v>1059</v>
      </c>
    </row>
    <row r="9" spans="1:48" ht="12.75">
      <c r="A9" s="16">
        <v>1</v>
      </c>
      <c r="B9" s="17" t="s">
        <v>1066</v>
      </c>
      <c r="D9" s="76">
        <v>1</v>
      </c>
      <c r="E9" s="18"/>
      <c r="F9" s="18"/>
      <c r="G9" s="18"/>
      <c r="H9" s="18"/>
      <c r="I9" s="18"/>
      <c r="J9" s="52">
        <v>3</v>
      </c>
      <c r="K9" s="52">
        <v>4</v>
      </c>
      <c r="L9" s="18"/>
      <c r="M9" s="18"/>
      <c r="N9" s="18"/>
      <c r="O9" s="18"/>
      <c r="P9" s="52">
        <v>1</v>
      </c>
      <c r="Q9" s="18"/>
      <c r="R9" s="18"/>
      <c r="S9" s="18"/>
      <c r="T9" s="18"/>
      <c r="U9" s="18"/>
      <c r="V9" s="27">
        <f aca="true" t="shared" si="0" ref="V9:V72">SUM(D9+J9+P9)</f>
        <v>5</v>
      </c>
      <c r="W9" s="27">
        <f aca="true" t="shared" si="1" ref="W9:W72">SUM(E9+K9+Q9)</f>
        <v>4</v>
      </c>
      <c r="X9" s="27">
        <f aca="true" t="shared" si="2" ref="X9:X72">SUM(F9+L9+R9)</f>
        <v>0</v>
      </c>
      <c r="Y9" s="27">
        <f aca="true" t="shared" si="3" ref="Y9:Y72">SUM(G9+M9+S9)</f>
        <v>0</v>
      </c>
      <c r="Z9" s="18"/>
      <c r="AA9" s="18">
        <v>7</v>
      </c>
      <c r="AB9" s="18"/>
      <c r="AC9" s="18"/>
      <c r="AD9" s="18"/>
      <c r="AE9" s="18"/>
      <c r="AF9" s="18">
        <v>23</v>
      </c>
      <c r="AG9" s="18">
        <v>25</v>
      </c>
      <c r="AH9" s="18"/>
      <c r="AI9" s="18"/>
      <c r="AJ9" s="18"/>
      <c r="AK9" s="18"/>
      <c r="AL9" s="18">
        <v>29</v>
      </c>
      <c r="AM9" s="18">
        <v>32</v>
      </c>
      <c r="AN9" s="18"/>
      <c r="AO9" s="18"/>
      <c r="AP9" s="18"/>
      <c r="AQ9" s="18"/>
      <c r="AR9" s="4" t="s">
        <v>6</v>
      </c>
      <c r="AS9" s="5" t="s">
        <v>23</v>
      </c>
      <c r="AT9" s="5">
        <v>40</v>
      </c>
      <c r="AU9" s="5">
        <v>41</v>
      </c>
      <c r="AV9" s="6" t="s">
        <v>1059</v>
      </c>
    </row>
    <row r="10" spans="1:48" ht="12.75">
      <c r="A10" s="16">
        <v>2</v>
      </c>
      <c r="B10" s="17" t="s">
        <v>1067</v>
      </c>
      <c r="D10" s="16"/>
      <c r="E10" s="18"/>
      <c r="F10" s="18"/>
      <c r="G10" s="18"/>
      <c r="H10" s="18"/>
      <c r="I10" s="18"/>
      <c r="J10" s="52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7">
        <f t="shared" si="0"/>
        <v>1</v>
      </c>
      <c r="W10" s="27">
        <f t="shared" si="1"/>
        <v>0</v>
      </c>
      <c r="X10" s="27">
        <f t="shared" si="2"/>
        <v>0</v>
      </c>
      <c r="Y10" s="27">
        <f t="shared" si="3"/>
        <v>0</v>
      </c>
      <c r="Z10" s="18"/>
      <c r="AA10" s="18">
        <v>6</v>
      </c>
      <c r="AB10" s="18"/>
      <c r="AC10" s="18"/>
      <c r="AD10" s="18"/>
      <c r="AE10" s="18"/>
      <c r="AF10" s="18">
        <v>30</v>
      </c>
      <c r="AG10" s="18">
        <v>21</v>
      </c>
      <c r="AH10" s="18"/>
      <c r="AI10" s="18"/>
      <c r="AJ10" s="18"/>
      <c r="AK10" s="18"/>
      <c r="AL10" s="18">
        <v>32</v>
      </c>
      <c r="AM10" s="18">
        <v>27</v>
      </c>
      <c r="AN10" s="18"/>
      <c r="AO10" s="18"/>
      <c r="AP10" s="18"/>
      <c r="AQ10" s="18"/>
      <c r="AR10" s="4" t="s">
        <v>6</v>
      </c>
      <c r="AS10" s="5" t="s">
        <v>23</v>
      </c>
      <c r="AT10" s="5">
        <v>40</v>
      </c>
      <c r="AU10" s="5">
        <v>41</v>
      </c>
      <c r="AV10" s="6" t="s">
        <v>1059</v>
      </c>
    </row>
    <row r="11" spans="1:48" ht="12.75">
      <c r="A11" s="16">
        <v>3</v>
      </c>
      <c r="B11" s="17" t="s">
        <v>1068</v>
      </c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7">
        <f t="shared" si="0"/>
        <v>0</v>
      </c>
      <c r="W11" s="27">
        <f t="shared" si="1"/>
        <v>0</v>
      </c>
      <c r="X11" s="27">
        <f t="shared" si="2"/>
        <v>0</v>
      </c>
      <c r="Y11" s="27">
        <f t="shared" si="3"/>
        <v>0</v>
      </c>
      <c r="Z11" s="18"/>
      <c r="AA11" s="18">
        <v>3</v>
      </c>
      <c r="AB11" s="18"/>
      <c r="AC11" s="18"/>
      <c r="AD11" s="18"/>
      <c r="AE11" s="18"/>
      <c r="AF11" s="18">
        <v>27</v>
      </c>
      <c r="AG11" s="18">
        <v>22</v>
      </c>
      <c r="AH11" s="18"/>
      <c r="AI11" s="18"/>
      <c r="AJ11" s="18"/>
      <c r="AK11" s="18"/>
      <c r="AL11" s="18">
        <v>36</v>
      </c>
      <c r="AM11" s="18">
        <v>25</v>
      </c>
      <c r="AN11" s="18"/>
      <c r="AO11" s="18"/>
      <c r="AP11" s="18"/>
      <c r="AQ11" s="18"/>
      <c r="AR11" s="4" t="s">
        <v>6</v>
      </c>
      <c r="AS11" s="5" t="s">
        <v>23</v>
      </c>
      <c r="AT11" s="5">
        <v>40</v>
      </c>
      <c r="AU11" s="5">
        <v>41</v>
      </c>
      <c r="AV11" s="6" t="s">
        <v>1059</v>
      </c>
    </row>
    <row r="12" spans="1:48" ht="12.75">
      <c r="A12" s="16">
        <v>4</v>
      </c>
      <c r="B12" s="17" t="s">
        <v>1069</v>
      </c>
      <c r="D12" s="1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7">
        <f t="shared" si="0"/>
        <v>0</v>
      </c>
      <c r="W12" s="27">
        <f t="shared" si="1"/>
        <v>0</v>
      </c>
      <c r="X12" s="27">
        <f t="shared" si="2"/>
        <v>0</v>
      </c>
      <c r="Y12" s="27">
        <f t="shared" si="3"/>
        <v>0</v>
      </c>
      <c r="Z12" s="18"/>
      <c r="AA12" s="18">
        <v>9</v>
      </c>
      <c r="AB12" s="18"/>
      <c r="AC12" s="18"/>
      <c r="AD12" s="18"/>
      <c r="AE12" s="18"/>
      <c r="AF12" s="18">
        <v>12</v>
      </c>
      <c r="AG12" s="18">
        <v>34</v>
      </c>
      <c r="AH12" s="18"/>
      <c r="AI12" s="18"/>
      <c r="AJ12" s="18"/>
      <c r="AK12" s="18"/>
      <c r="AL12" s="18">
        <v>20</v>
      </c>
      <c r="AM12" s="18">
        <v>43</v>
      </c>
      <c r="AN12" s="18"/>
      <c r="AO12" s="18"/>
      <c r="AP12" s="18"/>
      <c r="AQ12" s="18"/>
      <c r="AR12" s="4" t="s">
        <v>6</v>
      </c>
      <c r="AS12" s="5" t="s">
        <v>23</v>
      </c>
      <c r="AT12" s="5">
        <v>40</v>
      </c>
      <c r="AU12" s="5">
        <v>41</v>
      </c>
      <c r="AV12" s="6" t="s">
        <v>1059</v>
      </c>
    </row>
    <row r="13" spans="1:48" ht="12.75">
      <c r="A13" s="16">
        <v>5</v>
      </c>
      <c r="B13" s="17" t="s">
        <v>1070</v>
      </c>
      <c r="D13" s="16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7">
        <f t="shared" si="0"/>
        <v>1</v>
      </c>
      <c r="W13" s="27">
        <f t="shared" si="1"/>
        <v>0</v>
      </c>
      <c r="X13" s="27">
        <f t="shared" si="2"/>
        <v>0</v>
      </c>
      <c r="Y13" s="27">
        <f t="shared" si="3"/>
        <v>0</v>
      </c>
      <c r="Z13" s="18"/>
      <c r="AA13" s="18">
        <v>2</v>
      </c>
      <c r="AB13" s="18"/>
      <c r="AC13" s="18"/>
      <c r="AD13" s="18"/>
      <c r="AE13" s="18"/>
      <c r="AF13" s="18">
        <v>23</v>
      </c>
      <c r="AG13" s="18">
        <v>26</v>
      </c>
      <c r="AH13" s="18"/>
      <c r="AI13" s="18"/>
      <c r="AJ13" s="18"/>
      <c r="AK13" s="18"/>
      <c r="AL13" s="18">
        <v>27</v>
      </c>
      <c r="AM13" s="18">
        <v>28</v>
      </c>
      <c r="AN13" s="18"/>
      <c r="AO13" s="18"/>
      <c r="AP13" s="18"/>
      <c r="AQ13" s="18"/>
      <c r="AR13" s="4" t="s">
        <v>6</v>
      </c>
      <c r="AS13" s="5" t="s">
        <v>23</v>
      </c>
      <c r="AT13" s="5">
        <v>40</v>
      </c>
      <c r="AU13" s="5">
        <v>41</v>
      </c>
      <c r="AV13" s="6" t="s">
        <v>1059</v>
      </c>
    </row>
    <row r="14" spans="1:48" ht="12.75">
      <c r="A14" s="16">
        <v>6</v>
      </c>
      <c r="B14" s="17" t="s">
        <v>1071</v>
      </c>
      <c r="D14" s="16"/>
      <c r="E14" s="18">
        <v>1</v>
      </c>
      <c r="F14" s="18"/>
      <c r="G14" s="18"/>
      <c r="H14" s="18"/>
      <c r="I14" s="18"/>
      <c r="J14" s="52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7">
        <f t="shared" si="0"/>
        <v>1</v>
      </c>
      <c r="W14" s="27">
        <f t="shared" si="1"/>
        <v>1</v>
      </c>
      <c r="X14" s="27">
        <f t="shared" si="2"/>
        <v>0</v>
      </c>
      <c r="Y14" s="27">
        <f t="shared" si="3"/>
        <v>0</v>
      </c>
      <c r="Z14" s="18"/>
      <c r="AA14" s="18">
        <v>6</v>
      </c>
      <c r="AB14" s="18"/>
      <c r="AC14" s="18"/>
      <c r="AD14" s="18"/>
      <c r="AE14" s="18"/>
      <c r="AF14" s="18">
        <v>18</v>
      </c>
      <c r="AG14" s="18">
        <v>27</v>
      </c>
      <c r="AH14" s="18"/>
      <c r="AI14" s="18"/>
      <c r="AJ14" s="18"/>
      <c r="AK14" s="18"/>
      <c r="AL14" s="18">
        <v>27</v>
      </c>
      <c r="AM14" s="18">
        <v>33</v>
      </c>
      <c r="AN14" s="18"/>
      <c r="AO14" s="18"/>
      <c r="AP14" s="18"/>
      <c r="AQ14" s="18"/>
      <c r="AR14" s="4" t="s">
        <v>6</v>
      </c>
      <c r="AS14" s="5" t="s">
        <v>23</v>
      </c>
      <c r="AT14" s="5">
        <v>40</v>
      </c>
      <c r="AU14" s="5">
        <v>41</v>
      </c>
      <c r="AV14" s="6" t="s">
        <v>1059</v>
      </c>
    </row>
    <row r="15" spans="1:48" ht="12.75">
      <c r="A15" s="16">
        <v>7</v>
      </c>
      <c r="B15" s="17" t="s">
        <v>1072</v>
      </c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7">
        <f t="shared" si="0"/>
        <v>0</v>
      </c>
      <c r="W15" s="27">
        <f t="shared" si="1"/>
        <v>0</v>
      </c>
      <c r="X15" s="27">
        <f t="shared" si="2"/>
        <v>0</v>
      </c>
      <c r="Y15" s="27">
        <f t="shared" si="3"/>
        <v>0</v>
      </c>
      <c r="Z15" s="18"/>
      <c r="AA15" s="18"/>
      <c r="AB15" s="18"/>
      <c r="AC15" s="18"/>
      <c r="AD15" s="18"/>
      <c r="AE15" s="18"/>
      <c r="AF15" s="18">
        <v>22</v>
      </c>
      <c r="AG15" s="18">
        <v>28</v>
      </c>
      <c r="AH15" s="18"/>
      <c r="AI15" s="18"/>
      <c r="AJ15" s="18"/>
      <c r="AK15" s="18"/>
      <c r="AL15" s="18">
        <v>28</v>
      </c>
      <c r="AM15" s="18">
        <v>28</v>
      </c>
      <c r="AN15" s="18"/>
      <c r="AO15" s="18"/>
      <c r="AP15" s="18"/>
      <c r="AQ15" s="18"/>
      <c r="AR15" s="4" t="s">
        <v>6</v>
      </c>
      <c r="AS15" s="5" t="s">
        <v>23</v>
      </c>
      <c r="AT15" s="5">
        <v>40</v>
      </c>
      <c r="AU15" s="5">
        <v>41</v>
      </c>
      <c r="AV15" s="6" t="s">
        <v>1059</v>
      </c>
    </row>
    <row r="16" spans="1:48" ht="12.75">
      <c r="A16" s="16">
        <v>8</v>
      </c>
      <c r="B16" s="17" t="s">
        <v>1073</v>
      </c>
      <c r="D16" s="16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7">
        <f t="shared" si="0"/>
        <v>1</v>
      </c>
      <c r="W16" s="27">
        <f t="shared" si="1"/>
        <v>0</v>
      </c>
      <c r="X16" s="27">
        <f t="shared" si="2"/>
        <v>0</v>
      </c>
      <c r="Y16" s="27">
        <f t="shared" si="3"/>
        <v>0</v>
      </c>
      <c r="Z16" s="18"/>
      <c r="AA16" s="18">
        <v>5</v>
      </c>
      <c r="AB16" s="18"/>
      <c r="AC16" s="18"/>
      <c r="AD16" s="18"/>
      <c r="AE16" s="18"/>
      <c r="AF16" s="18">
        <v>27</v>
      </c>
      <c r="AG16" s="18">
        <v>25</v>
      </c>
      <c r="AH16" s="18"/>
      <c r="AI16" s="18"/>
      <c r="AJ16" s="18"/>
      <c r="AK16" s="18"/>
      <c r="AL16" s="18">
        <v>29</v>
      </c>
      <c r="AM16" s="18">
        <v>30</v>
      </c>
      <c r="AN16" s="18"/>
      <c r="AO16" s="18"/>
      <c r="AP16" s="18"/>
      <c r="AQ16" s="18"/>
      <c r="AR16" s="4" t="s">
        <v>6</v>
      </c>
      <c r="AS16" s="5" t="s">
        <v>23</v>
      </c>
      <c r="AT16" s="5">
        <v>40</v>
      </c>
      <c r="AU16" s="5">
        <v>41</v>
      </c>
      <c r="AV16" s="6" t="s">
        <v>1059</v>
      </c>
    </row>
    <row r="17" spans="1:48" ht="12.75">
      <c r="A17" s="16">
        <v>9</v>
      </c>
      <c r="B17" s="17" t="s">
        <v>1074</v>
      </c>
      <c r="D17" s="16">
        <v>3</v>
      </c>
      <c r="E17" s="18"/>
      <c r="F17" s="18"/>
      <c r="G17" s="18"/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7">
        <f t="shared" si="0"/>
        <v>4</v>
      </c>
      <c r="W17" s="27">
        <f t="shared" si="1"/>
        <v>0</v>
      </c>
      <c r="X17" s="27">
        <f t="shared" si="2"/>
        <v>0</v>
      </c>
      <c r="Y17" s="27">
        <f t="shared" si="3"/>
        <v>0</v>
      </c>
      <c r="Z17" s="18"/>
      <c r="AA17" s="18">
        <v>3</v>
      </c>
      <c r="AB17" s="18"/>
      <c r="AC17" s="18"/>
      <c r="AD17" s="18"/>
      <c r="AE17" s="18"/>
      <c r="AF17" s="18">
        <v>22</v>
      </c>
      <c r="AG17" s="18">
        <v>17</v>
      </c>
      <c r="AH17" s="18"/>
      <c r="AI17" s="18"/>
      <c r="AJ17" s="18"/>
      <c r="AK17" s="18"/>
      <c r="AL17" s="18">
        <v>26</v>
      </c>
      <c r="AM17" s="18">
        <v>20</v>
      </c>
      <c r="AN17" s="18"/>
      <c r="AO17" s="18"/>
      <c r="AP17" s="18"/>
      <c r="AQ17" s="18"/>
      <c r="AR17" s="4" t="s">
        <v>6</v>
      </c>
      <c r="AS17" s="5" t="s">
        <v>23</v>
      </c>
      <c r="AT17" s="5">
        <v>40</v>
      </c>
      <c r="AU17" s="5">
        <v>41</v>
      </c>
      <c r="AV17" s="6" t="s">
        <v>1059</v>
      </c>
    </row>
    <row r="18" spans="1:48" ht="12.75">
      <c r="A18" s="16">
        <v>10</v>
      </c>
      <c r="B18" s="17" t="s">
        <v>161</v>
      </c>
      <c r="D18" s="16">
        <v>7</v>
      </c>
      <c r="E18" s="18">
        <v>8</v>
      </c>
      <c r="F18" s="18"/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7">
        <f t="shared" si="0"/>
        <v>8</v>
      </c>
      <c r="W18" s="27">
        <f t="shared" si="1"/>
        <v>8</v>
      </c>
      <c r="X18" s="27">
        <f t="shared" si="2"/>
        <v>0</v>
      </c>
      <c r="Y18" s="27">
        <f t="shared" si="3"/>
        <v>0</v>
      </c>
      <c r="Z18" s="18"/>
      <c r="AA18" s="18">
        <v>3</v>
      </c>
      <c r="AB18" s="18"/>
      <c r="AC18" s="18"/>
      <c r="AD18" s="18"/>
      <c r="AE18" s="18"/>
      <c r="AF18" s="18">
        <v>22</v>
      </c>
      <c r="AG18" s="18">
        <v>19</v>
      </c>
      <c r="AH18" s="18"/>
      <c r="AI18" s="18"/>
      <c r="AJ18" s="18"/>
      <c r="AK18" s="18"/>
      <c r="AL18" s="18">
        <v>27</v>
      </c>
      <c r="AM18" s="18">
        <v>22</v>
      </c>
      <c r="AN18" s="18"/>
      <c r="AO18" s="18"/>
      <c r="AP18" s="18"/>
      <c r="AQ18" s="18"/>
      <c r="AR18" s="4" t="s">
        <v>6</v>
      </c>
      <c r="AS18" s="5" t="s">
        <v>23</v>
      </c>
      <c r="AT18" s="5">
        <v>40</v>
      </c>
      <c r="AU18" s="5">
        <v>41</v>
      </c>
      <c r="AV18" s="6" t="s">
        <v>1059</v>
      </c>
    </row>
    <row r="19" spans="1:48" ht="12.75">
      <c r="A19" s="16">
        <v>11</v>
      </c>
      <c r="B19" s="17" t="s">
        <v>162</v>
      </c>
      <c r="D19" s="16">
        <v>18</v>
      </c>
      <c r="E19" s="18"/>
      <c r="F19" s="18"/>
      <c r="G19" s="18"/>
      <c r="H19" s="18"/>
      <c r="I19" s="18"/>
      <c r="J19" s="18">
        <v>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7">
        <f t="shared" si="0"/>
        <v>22</v>
      </c>
      <c r="W19" s="27">
        <f t="shared" si="1"/>
        <v>0</v>
      </c>
      <c r="X19" s="27">
        <f t="shared" si="2"/>
        <v>0</v>
      </c>
      <c r="Y19" s="27">
        <f t="shared" si="3"/>
        <v>0</v>
      </c>
      <c r="Z19" s="18"/>
      <c r="AA19" s="18">
        <v>5</v>
      </c>
      <c r="AB19" s="18"/>
      <c r="AC19" s="18"/>
      <c r="AD19" s="18"/>
      <c r="AE19" s="18"/>
      <c r="AF19" s="18">
        <v>18</v>
      </c>
      <c r="AG19" s="18">
        <v>12</v>
      </c>
      <c r="AH19" s="18"/>
      <c r="AI19" s="18"/>
      <c r="AJ19" s="18"/>
      <c r="AK19" s="18"/>
      <c r="AL19" s="18">
        <v>26</v>
      </c>
      <c r="AM19" s="18">
        <v>17</v>
      </c>
      <c r="AN19" s="18"/>
      <c r="AO19" s="18"/>
      <c r="AP19" s="18"/>
      <c r="AQ19" s="18"/>
      <c r="AR19" s="4" t="s">
        <v>6</v>
      </c>
      <c r="AS19" s="5" t="s">
        <v>23</v>
      </c>
      <c r="AT19" s="5">
        <v>40</v>
      </c>
      <c r="AU19" s="5">
        <v>41</v>
      </c>
      <c r="AV19" s="6" t="s">
        <v>1059</v>
      </c>
    </row>
    <row r="20" spans="1:48" ht="12.75">
      <c r="A20" s="16">
        <v>12</v>
      </c>
      <c r="B20" s="17" t="s">
        <v>163</v>
      </c>
      <c r="D20" s="16">
        <v>28</v>
      </c>
      <c r="E20" s="18">
        <v>3</v>
      </c>
      <c r="F20" s="18"/>
      <c r="G20" s="18"/>
      <c r="H20" s="18"/>
      <c r="I20" s="18"/>
      <c r="J20" s="18">
        <v>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7">
        <f t="shared" si="0"/>
        <v>31</v>
      </c>
      <c r="W20" s="27">
        <f t="shared" si="1"/>
        <v>3</v>
      </c>
      <c r="X20" s="27">
        <f t="shared" si="2"/>
        <v>0</v>
      </c>
      <c r="Y20" s="27">
        <f t="shared" si="3"/>
        <v>0</v>
      </c>
      <c r="Z20" s="18"/>
      <c r="AA20" s="18">
        <v>5</v>
      </c>
      <c r="AB20" s="18"/>
      <c r="AC20" s="18"/>
      <c r="AD20" s="18"/>
      <c r="AE20" s="18"/>
      <c r="AF20" s="18">
        <v>20</v>
      </c>
      <c r="AG20" s="18">
        <v>19</v>
      </c>
      <c r="AH20" s="18"/>
      <c r="AI20" s="18"/>
      <c r="AJ20" s="18"/>
      <c r="AK20" s="18"/>
      <c r="AL20" s="18">
        <v>26</v>
      </c>
      <c r="AM20" s="18">
        <v>24</v>
      </c>
      <c r="AN20" s="18"/>
      <c r="AO20" s="18"/>
      <c r="AP20" s="18"/>
      <c r="AQ20" s="18"/>
      <c r="AR20" s="4" t="s">
        <v>6</v>
      </c>
      <c r="AS20" s="5" t="s">
        <v>23</v>
      </c>
      <c r="AT20" s="5">
        <v>40</v>
      </c>
      <c r="AU20" s="5">
        <v>41</v>
      </c>
      <c r="AV20" s="6" t="s">
        <v>1059</v>
      </c>
    </row>
    <row r="21" spans="1:48" ht="12.75">
      <c r="A21" s="16">
        <v>13</v>
      </c>
      <c r="B21" s="17" t="s">
        <v>164</v>
      </c>
      <c r="D21" s="16">
        <v>23</v>
      </c>
      <c r="E21" s="18">
        <v>11</v>
      </c>
      <c r="F21" s="18"/>
      <c r="G21" s="18"/>
      <c r="H21" s="18"/>
      <c r="I21" s="18"/>
      <c r="J21" s="18">
        <v>12</v>
      </c>
      <c r="K21" s="18">
        <v>1</v>
      </c>
      <c r="L21" s="18"/>
      <c r="M21" s="18"/>
      <c r="N21" s="18"/>
      <c r="O21" s="18"/>
      <c r="P21" s="18">
        <v>1</v>
      </c>
      <c r="Q21" s="18"/>
      <c r="R21" s="18"/>
      <c r="S21" s="18"/>
      <c r="T21" s="18"/>
      <c r="U21" s="18"/>
      <c r="V21" s="27">
        <f t="shared" si="0"/>
        <v>36</v>
      </c>
      <c r="W21" s="27">
        <f t="shared" si="1"/>
        <v>12</v>
      </c>
      <c r="X21" s="27">
        <f t="shared" si="2"/>
        <v>0</v>
      </c>
      <c r="Y21" s="27">
        <f t="shared" si="3"/>
        <v>0</v>
      </c>
      <c r="Z21" s="18"/>
      <c r="AA21" s="18">
        <v>6</v>
      </c>
      <c r="AB21" s="18"/>
      <c r="AC21" s="18"/>
      <c r="AD21" s="18"/>
      <c r="AE21" s="18"/>
      <c r="AF21" s="18">
        <v>22</v>
      </c>
      <c r="AG21" s="18">
        <v>17</v>
      </c>
      <c r="AH21" s="18"/>
      <c r="AI21" s="18"/>
      <c r="AJ21" s="18"/>
      <c r="AK21" s="18"/>
      <c r="AL21" s="18">
        <v>29</v>
      </c>
      <c r="AM21" s="18">
        <v>23</v>
      </c>
      <c r="AN21" s="18"/>
      <c r="AO21" s="18"/>
      <c r="AP21" s="18"/>
      <c r="AQ21" s="18"/>
      <c r="AR21" s="4" t="s">
        <v>6</v>
      </c>
      <c r="AS21" s="5" t="s">
        <v>23</v>
      </c>
      <c r="AT21" s="5">
        <v>40</v>
      </c>
      <c r="AU21" s="5">
        <v>41</v>
      </c>
      <c r="AV21" s="6" t="s">
        <v>1059</v>
      </c>
    </row>
    <row r="22" spans="1:48" ht="12.75">
      <c r="A22" s="16">
        <v>14</v>
      </c>
      <c r="B22" s="17" t="s">
        <v>165</v>
      </c>
      <c r="D22" s="16">
        <v>44</v>
      </c>
      <c r="E22" s="18">
        <v>11</v>
      </c>
      <c r="F22" s="18"/>
      <c r="G22" s="18"/>
      <c r="H22" s="18"/>
      <c r="I22" s="18"/>
      <c r="J22" s="18">
        <v>15</v>
      </c>
      <c r="K22" s="18">
        <v>2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7">
        <f t="shared" si="0"/>
        <v>59</v>
      </c>
      <c r="W22" s="27">
        <f t="shared" si="1"/>
        <v>13</v>
      </c>
      <c r="X22" s="27">
        <f t="shared" si="2"/>
        <v>0</v>
      </c>
      <c r="Y22" s="27">
        <f t="shared" si="3"/>
        <v>0</v>
      </c>
      <c r="Z22" s="18"/>
      <c r="AA22" s="18">
        <v>6</v>
      </c>
      <c r="AB22" s="18"/>
      <c r="AC22" s="18"/>
      <c r="AD22" s="18"/>
      <c r="AE22" s="18"/>
      <c r="AF22" s="18">
        <v>15</v>
      </c>
      <c r="AG22" s="18">
        <v>14</v>
      </c>
      <c r="AH22" s="18"/>
      <c r="AI22" s="18"/>
      <c r="AJ22" s="18"/>
      <c r="AK22" s="18"/>
      <c r="AL22" s="18">
        <v>19</v>
      </c>
      <c r="AM22" s="18">
        <v>20</v>
      </c>
      <c r="AN22" s="18"/>
      <c r="AO22" s="18"/>
      <c r="AP22" s="18"/>
      <c r="AQ22" s="18"/>
      <c r="AR22" s="4" t="s">
        <v>6</v>
      </c>
      <c r="AS22" s="5" t="s">
        <v>23</v>
      </c>
      <c r="AT22" s="5">
        <v>40</v>
      </c>
      <c r="AU22" s="5">
        <v>41</v>
      </c>
      <c r="AV22" s="6" t="s">
        <v>1059</v>
      </c>
    </row>
    <row r="23" spans="1:48" ht="12.75">
      <c r="A23" s="16">
        <v>15</v>
      </c>
      <c r="B23" s="17" t="s">
        <v>166</v>
      </c>
      <c r="D23" s="16">
        <v>42</v>
      </c>
      <c r="E23" s="18">
        <v>4</v>
      </c>
      <c r="F23" s="18"/>
      <c r="G23" s="18"/>
      <c r="H23" s="18"/>
      <c r="I23" s="18"/>
      <c r="J23" s="18">
        <v>11</v>
      </c>
      <c r="K23" s="18">
        <v>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7">
        <f t="shared" si="0"/>
        <v>53</v>
      </c>
      <c r="W23" s="27">
        <f t="shared" si="1"/>
        <v>7</v>
      </c>
      <c r="X23" s="27">
        <f t="shared" si="2"/>
        <v>0</v>
      </c>
      <c r="Y23" s="27">
        <f t="shared" si="3"/>
        <v>0</v>
      </c>
      <c r="Z23" s="18"/>
      <c r="AA23" s="18">
        <v>5</v>
      </c>
      <c r="AB23" s="18"/>
      <c r="AC23" s="18"/>
      <c r="AD23" s="18"/>
      <c r="AE23" s="18"/>
      <c r="AF23" s="18">
        <v>16</v>
      </c>
      <c r="AG23" s="18">
        <v>18</v>
      </c>
      <c r="AH23" s="18"/>
      <c r="AI23" s="18"/>
      <c r="AJ23" s="18"/>
      <c r="AK23" s="18"/>
      <c r="AL23" s="18">
        <v>22</v>
      </c>
      <c r="AM23" s="18">
        <v>23</v>
      </c>
      <c r="AN23" s="18"/>
      <c r="AO23" s="18"/>
      <c r="AP23" s="18"/>
      <c r="AQ23" s="18"/>
      <c r="AR23" s="4" t="s">
        <v>6</v>
      </c>
      <c r="AS23" s="5" t="s">
        <v>23</v>
      </c>
      <c r="AT23" s="5">
        <v>40</v>
      </c>
      <c r="AU23" s="5">
        <v>41</v>
      </c>
      <c r="AV23" s="6" t="s">
        <v>1059</v>
      </c>
    </row>
    <row r="24" spans="1:48" ht="12.75">
      <c r="A24" s="16">
        <v>16</v>
      </c>
      <c r="B24" s="17" t="s">
        <v>167</v>
      </c>
      <c r="D24" s="16">
        <v>31</v>
      </c>
      <c r="E24" s="18">
        <v>14</v>
      </c>
      <c r="F24" s="18"/>
      <c r="G24" s="18"/>
      <c r="H24" s="18"/>
      <c r="I24" s="18"/>
      <c r="J24" s="18">
        <v>18</v>
      </c>
      <c r="K24" s="18">
        <v>1</v>
      </c>
      <c r="L24" s="18"/>
      <c r="M24" s="18"/>
      <c r="N24" s="18"/>
      <c r="O24" s="18"/>
      <c r="P24" s="18"/>
      <c r="Q24" s="18">
        <v>1</v>
      </c>
      <c r="R24" s="18"/>
      <c r="S24" s="18"/>
      <c r="T24" s="18"/>
      <c r="U24" s="18"/>
      <c r="V24" s="27">
        <f t="shared" si="0"/>
        <v>49</v>
      </c>
      <c r="W24" s="27">
        <f t="shared" si="1"/>
        <v>16</v>
      </c>
      <c r="X24" s="27">
        <f t="shared" si="2"/>
        <v>0</v>
      </c>
      <c r="Y24" s="27">
        <f t="shared" si="3"/>
        <v>0</v>
      </c>
      <c r="Z24" s="18"/>
      <c r="AA24" s="18">
        <v>7</v>
      </c>
      <c r="AB24" s="18"/>
      <c r="AC24" s="18"/>
      <c r="AD24" s="18"/>
      <c r="AE24" s="18"/>
      <c r="AF24" s="18">
        <v>17</v>
      </c>
      <c r="AG24" s="18">
        <v>16</v>
      </c>
      <c r="AH24" s="18"/>
      <c r="AI24" s="18"/>
      <c r="AJ24" s="18"/>
      <c r="AK24" s="18"/>
      <c r="AL24" s="18">
        <v>20</v>
      </c>
      <c r="AM24" s="18">
        <v>23</v>
      </c>
      <c r="AN24" s="18"/>
      <c r="AO24" s="18"/>
      <c r="AP24" s="18"/>
      <c r="AQ24" s="18"/>
      <c r="AR24" s="4" t="s">
        <v>6</v>
      </c>
      <c r="AS24" s="5" t="s">
        <v>23</v>
      </c>
      <c r="AT24" s="5">
        <v>40</v>
      </c>
      <c r="AU24" s="5">
        <v>41</v>
      </c>
      <c r="AV24" s="6" t="s">
        <v>1059</v>
      </c>
    </row>
    <row r="25" spans="1:48" ht="12.75">
      <c r="A25" s="16">
        <v>17</v>
      </c>
      <c r="B25" s="17" t="s">
        <v>168</v>
      </c>
      <c r="D25" s="16">
        <v>47</v>
      </c>
      <c r="E25" s="18">
        <v>8</v>
      </c>
      <c r="F25" s="18"/>
      <c r="G25" s="18"/>
      <c r="H25" s="18"/>
      <c r="I25" s="18"/>
      <c r="J25" s="18">
        <v>28</v>
      </c>
      <c r="K25" s="18">
        <v>10</v>
      </c>
      <c r="L25" s="18"/>
      <c r="M25" s="18"/>
      <c r="N25" s="18"/>
      <c r="O25" s="18"/>
      <c r="P25" s="18">
        <v>1</v>
      </c>
      <c r="Q25" s="18"/>
      <c r="R25" s="18"/>
      <c r="S25" s="18"/>
      <c r="T25" s="18"/>
      <c r="U25" s="18"/>
      <c r="V25" s="27">
        <f t="shared" si="0"/>
        <v>76</v>
      </c>
      <c r="W25" s="27">
        <f t="shared" si="1"/>
        <v>18</v>
      </c>
      <c r="X25" s="27">
        <f t="shared" si="2"/>
        <v>0</v>
      </c>
      <c r="Y25" s="27">
        <f t="shared" si="3"/>
        <v>0</v>
      </c>
      <c r="Z25" s="18"/>
      <c r="AA25" s="18">
        <v>6</v>
      </c>
      <c r="AB25" s="18"/>
      <c r="AC25" s="18"/>
      <c r="AD25" s="18"/>
      <c r="AE25" s="18"/>
      <c r="AF25" s="18">
        <v>13</v>
      </c>
      <c r="AG25" s="18">
        <v>21</v>
      </c>
      <c r="AH25" s="18"/>
      <c r="AI25" s="18"/>
      <c r="AJ25" s="18"/>
      <c r="AK25" s="18"/>
      <c r="AL25" s="18">
        <v>23</v>
      </c>
      <c r="AM25" s="18">
        <v>27</v>
      </c>
      <c r="AN25" s="18"/>
      <c r="AO25" s="18"/>
      <c r="AP25" s="18"/>
      <c r="AQ25" s="18"/>
      <c r="AR25" s="4" t="s">
        <v>6</v>
      </c>
      <c r="AS25" s="5" t="s">
        <v>23</v>
      </c>
      <c r="AT25" s="5">
        <v>40</v>
      </c>
      <c r="AU25" s="5">
        <v>41</v>
      </c>
      <c r="AV25" s="6" t="s">
        <v>1059</v>
      </c>
    </row>
    <row r="26" spans="1:48" ht="12.75">
      <c r="A26" s="16">
        <v>18</v>
      </c>
      <c r="B26" s="17" t="s">
        <v>169</v>
      </c>
      <c r="D26" s="16">
        <v>30</v>
      </c>
      <c r="E26" s="18">
        <v>15</v>
      </c>
      <c r="F26" s="18"/>
      <c r="G26" s="18"/>
      <c r="H26" s="18"/>
      <c r="I26" s="18"/>
      <c r="J26" s="18">
        <v>33</v>
      </c>
      <c r="K26" s="18">
        <v>12</v>
      </c>
      <c r="L26" s="18"/>
      <c r="M26" s="18"/>
      <c r="N26" s="18"/>
      <c r="O26" s="18"/>
      <c r="P26" s="18">
        <v>3</v>
      </c>
      <c r="Q26" s="18"/>
      <c r="R26" s="18"/>
      <c r="S26" s="18"/>
      <c r="T26" s="18"/>
      <c r="U26" s="18"/>
      <c r="V26" s="27">
        <f t="shared" si="0"/>
        <v>66</v>
      </c>
      <c r="W26" s="27">
        <f t="shared" si="1"/>
        <v>27</v>
      </c>
      <c r="X26" s="27">
        <f t="shared" si="2"/>
        <v>0</v>
      </c>
      <c r="Y26" s="27">
        <f t="shared" si="3"/>
        <v>0</v>
      </c>
      <c r="Z26" s="18"/>
      <c r="AA26" s="18">
        <v>10</v>
      </c>
      <c r="AB26" s="18"/>
      <c r="AC26" s="18"/>
      <c r="AD26" s="18"/>
      <c r="AE26" s="18"/>
      <c r="AF26" s="18">
        <v>8</v>
      </c>
      <c r="AG26" s="18">
        <v>21</v>
      </c>
      <c r="AH26" s="18"/>
      <c r="AI26" s="18"/>
      <c r="AJ26" s="18"/>
      <c r="AK26" s="18"/>
      <c r="AL26" s="18">
        <v>13</v>
      </c>
      <c r="AM26" s="18">
        <v>31</v>
      </c>
      <c r="AN26" s="18"/>
      <c r="AO26" s="18"/>
      <c r="AP26" s="18"/>
      <c r="AQ26" s="18"/>
      <c r="AR26" s="4" t="s">
        <v>6</v>
      </c>
      <c r="AS26" s="5" t="s">
        <v>23</v>
      </c>
      <c r="AT26" s="5">
        <v>40</v>
      </c>
      <c r="AU26" s="5">
        <v>41</v>
      </c>
      <c r="AV26" s="6" t="s">
        <v>1059</v>
      </c>
    </row>
    <row r="27" spans="1:48" ht="12.75">
      <c r="A27" s="16">
        <v>19</v>
      </c>
      <c r="B27" s="17" t="s">
        <v>170</v>
      </c>
      <c r="D27" s="16">
        <v>39</v>
      </c>
      <c r="E27" s="18">
        <v>7</v>
      </c>
      <c r="F27" s="18"/>
      <c r="G27" s="18"/>
      <c r="H27" s="18"/>
      <c r="I27" s="18"/>
      <c r="J27" s="18">
        <v>43</v>
      </c>
      <c r="K27" s="18">
        <v>6</v>
      </c>
      <c r="L27" s="18">
        <v>1</v>
      </c>
      <c r="M27" s="18"/>
      <c r="N27" s="18"/>
      <c r="O27" s="18">
        <v>1</v>
      </c>
      <c r="P27" s="18">
        <v>1</v>
      </c>
      <c r="Q27" s="18"/>
      <c r="R27" s="18"/>
      <c r="S27" s="18"/>
      <c r="T27" s="18"/>
      <c r="U27" s="18"/>
      <c r="V27" s="27">
        <f t="shared" si="0"/>
        <v>83</v>
      </c>
      <c r="W27" s="27">
        <f t="shared" si="1"/>
        <v>13</v>
      </c>
      <c r="X27" s="27">
        <f t="shared" si="2"/>
        <v>1</v>
      </c>
      <c r="Y27" s="27">
        <f t="shared" si="3"/>
        <v>0</v>
      </c>
      <c r="Z27" s="18"/>
      <c r="AA27" s="18">
        <v>7</v>
      </c>
      <c r="AB27" s="18"/>
      <c r="AC27" s="18"/>
      <c r="AD27" s="18"/>
      <c r="AE27" s="18"/>
      <c r="AF27" s="18">
        <v>16</v>
      </c>
      <c r="AG27" s="18">
        <v>6</v>
      </c>
      <c r="AH27" s="18"/>
      <c r="AI27" s="18"/>
      <c r="AJ27" s="18"/>
      <c r="AK27" s="18"/>
      <c r="AL27" s="18">
        <v>21</v>
      </c>
      <c r="AM27" s="18">
        <v>13</v>
      </c>
      <c r="AN27" s="18"/>
      <c r="AO27" s="18"/>
      <c r="AP27" s="18"/>
      <c r="AQ27" s="18"/>
      <c r="AR27" s="4" t="s">
        <v>6</v>
      </c>
      <c r="AS27" s="5" t="s">
        <v>23</v>
      </c>
      <c r="AT27" s="5">
        <v>40</v>
      </c>
      <c r="AU27" s="5">
        <v>41</v>
      </c>
      <c r="AV27" s="6" t="s">
        <v>1059</v>
      </c>
    </row>
    <row r="28" spans="1:48" ht="12.75">
      <c r="A28" s="16">
        <v>20</v>
      </c>
      <c r="B28" s="17" t="s">
        <v>832</v>
      </c>
      <c r="D28" s="16">
        <v>41</v>
      </c>
      <c r="E28" s="18">
        <v>4</v>
      </c>
      <c r="F28" s="18"/>
      <c r="G28" s="18"/>
      <c r="H28" s="18"/>
      <c r="I28" s="18"/>
      <c r="J28" s="18">
        <v>52</v>
      </c>
      <c r="K28" s="18">
        <v>5</v>
      </c>
      <c r="L28" s="18">
        <v>1</v>
      </c>
      <c r="M28" s="18"/>
      <c r="N28" s="18"/>
      <c r="O28" s="18"/>
      <c r="P28" s="18">
        <v>2</v>
      </c>
      <c r="Q28" s="18"/>
      <c r="R28" s="18"/>
      <c r="S28" s="18"/>
      <c r="T28" s="18"/>
      <c r="U28" s="18"/>
      <c r="V28" s="27">
        <f t="shared" si="0"/>
        <v>95</v>
      </c>
      <c r="W28" s="27">
        <f t="shared" si="1"/>
        <v>9</v>
      </c>
      <c r="X28" s="27">
        <f t="shared" si="2"/>
        <v>1</v>
      </c>
      <c r="Y28" s="27">
        <f t="shared" si="3"/>
        <v>0</v>
      </c>
      <c r="Z28" s="18"/>
      <c r="AA28" s="18">
        <v>2</v>
      </c>
      <c r="AB28" s="18"/>
      <c r="AC28" s="18"/>
      <c r="AD28" s="18"/>
      <c r="AE28" s="18"/>
      <c r="AF28" s="18">
        <v>9</v>
      </c>
      <c r="AG28" s="18">
        <v>9</v>
      </c>
      <c r="AH28" s="18"/>
      <c r="AI28" s="18"/>
      <c r="AJ28" s="18"/>
      <c r="AK28" s="18"/>
      <c r="AL28" s="18">
        <v>16</v>
      </c>
      <c r="AM28" s="18">
        <v>11</v>
      </c>
      <c r="AN28" s="18"/>
      <c r="AO28" s="18"/>
      <c r="AP28" s="18"/>
      <c r="AQ28" s="18"/>
      <c r="AR28" s="4" t="s">
        <v>6</v>
      </c>
      <c r="AS28" s="5" t="s">
        <v>23</v>
      </c>
      <c r="AT28" s="5">
        <v>40</v>
      </c>
      <c r="AU28" s="5">
        <v>41</v>
      </c>
      <c r="AV28" s="6" t="s">
        <v>1059</v>
      </c>
    </row>
    <row r="29" spans="1:48" ht="12.75">
      <c r="A29" s="16">
        <v>21</v>
      </c>
      <c r="B29" s="17" t="s">
        <v>833</v>
      </c>
      <c r="D29" s="16">
        <v>51</v>
      </c>
      <c r="E29" s="18">
        <v>2</v>
      </c>
      <c r="F29" s="18">
        <v>1</v>
      </c>
      <c r="G29" s="18"/>
      <c r="H29" s="18"/>
      <c r="I29" s="18"/>
      <c r="J29" s="18">
        <v>47</v>
      </c>
      <c r="K29" s="18">
        <v>14</v>
      </c>
      <c r="L29" s="18">
        <v>4</v>
      </c>
      <c r="M29" s="18">
        <v>1</v>
      </c>
      <c r="N29" s="18"/>
      <c r="O29" s="18"/>
      <c r="P29" s="18">
        <v>2</v>
      </c>
      <c r="Q29" s="18"/>
      <c r="R29" s="18"/>
      <c r="S29" s="18"/>
      <c r="T29" s="18"/>
      <c r="U29" s="18"/>
      <c r="V29" s="27">
        <f t="shared" si="0"/>
        <v>100</v>
      </c>
      <c r="W29" s="27">
        <f t="shared" si="1"/>
        <v>16</v>
      </c>
      <c r="X29" s="27">
        <f t="shared" si="2"/>
        <v>5</v>
      </c>
      <c r="Y29" s="27">
        <f t="shared" si="3"/>
        <v>1</v>
      </c>
      <c r="Z29" s="18"/>
      <c r="AA29" s="18">
        <v>3</v>
      </c>
      <c r="AB29" s="18"/>
      <c r="AC29" s="18"/>
      <c r="AD29" s="18"/>
      <c r="AE29" s="18"/>
      <c r="AF29" s="18">
        <v>8</v>
      </c>
      <c r="AG29" s="18">
        <v>11</v>
      </c>
      <c r="AH29" s="18"/>
      <c r="AI29" s="18"/>
      <c r="AJ29" s="18"/>
      <c r="AK29" s="18"/>
      <c r="AL29" s="18">
        <v>16</v>
      </c>
      <c r="AM29" s="18">
        <v>14</v>
      </c>
      <c r="AN29" s="18"/>
      <c r="AO29" s="18"/>
      <c r="AP29" s="18"/>
      <c r="AQ29" s="18"/>
      <c r="AR29" s="4" t="s">
        <v>6</v>
      </c>
      <c r="AS29" s="5" t="s">
        <v>23</v>
      </c>
      <c r="AT29" s="5">
        <v>40</v>
      </c>
      <c r="AU29" s="5">
        <v>41</v>
      </c>
      <c r="AV29" s="6" t="s">
        <v>1059</v>
      </c>
    </row>
    <row r="30" spans="1:48" ht="12.75">
      <c r="A30" s="16">
        <v>22</v>
      </c>
      <c r="B30" s="17" t="s">
        <v>834</v>
      </c>
      <c r="D30" s="16">
        <v>44</v>
      </c>
      <c r="E30" s="18">
        <v>2</v>
      </c>
      <c r="F30" s="18"/>
      <c r="G30" s="18"/>
      <c r="H30" s="18"/>
      <c r="I30" s="18"/>
      <c r="J30" s="18">
        <v>56</v>
      </c>
      <c r="K30" s="18">
        <v>9</v>
      </c>
      <c r="L30" s="18">
        <v>4</v>
      </c>
      <c r="M30" s="18">
        <v>1</v>
      </c>
      <c r="N30" s="18"/>
      <c r="O30" s="18"/>
      <c r="P30" s="18">
        <v>2</v>
      </c>
      <c r="Q30" s="18"/>
      <c r="R30" s="18"/>
      <c r="S30" s="18"/>
      <c r="T30" s="18"/>
      <c r="U30" s="18"/>
      <c r="V30" s="27">
        <f t="shared" si="0"/>
        <v>102</v>
      </c>
      <c r="W30" s="27">
        <f t="shared" si="1"/>
        <v>11</v>
      </c>
      <c r="X30" s="27">
        <f t="shared" si="2"/>
        <v>4</v>
      </c>
      <c r="Y30" s="27">
        <f t="shared" si="3"/>
        <v>1</v>
      </c>
      <c r="Z30" s="18"/>
      <c r="AA30" s="18">
        <v>8</v>
      </c>
      <c r="AB30" s="18"/>
      <c r="AC30" s="18"/>
      <c r="AD30" s="18"/>
      <c r="AE30" s="18"/>
      <c r="AF30" s="18">
        <v>10</v>
      </c>
      <c r="AG30" s="18">
        <v>12</v>
      </c>
      <c r="AH30" s="18"/>
      <c r="AI30" s="18">
        <v>1</v>
      </c>
      <c r="AJ30" s="18"/>
      <c r="AK30" s="18"/>
      <c r="AL30" s="18">
        <v>14</v>
      </c>
      <c r="AM30" s="18">
        <v>20</v>
      </c>
      <c r="AN30" s="18"/>
      <c r="AO30" s="18">
        <v>1</v>
      </c>
      <c r="AP30" s="18"/>
      <c r="AQ30" s="18"/>
      <c r="AR30" s="4" t="s">
        <v>6</v>
      </c>
      <c r="AS30" s="5" t="s">
        <v>23</v>
      </c>
      <c r="AT30" s="5">
        <v>40</v>
      </c>
      <c r="AU30" s="5">
        <v>41</v>
      </c>
      <c r="AV30" s="6" t="s">
        <v>1059</v>
      </c>
    </row>
    <row r="31" spans="1:48" ht="12.75">
      <c r="A31" s="16">
        <v>23</v>
      </c>
      <c r="B31" s="17" t="s">
        <v>835</v>
      </c>
      <c r="D31" s="16">
        <v>45</v>
      </c>
      <c r="E31" s="18">
        <v>5</v>
      </c>
      <c r="F31" s="18">
        <v>2</v>
      </c>
      <c r="G31" s="18"/>
      <c r="H31" s="18"/>
      <c r="I31" s="18"/>
      <c r="J31" s="18">
        <v>61</v>
      </c>
      <c r="K31" s="18">
        <v>8</v>
      </c>
      <c r="L31" s="18">
        <v>1</v>
      </c>
      <c r="M31" s="18"/>
      <c r="N31" s="18"/>
      <c r="O31" s="18"/>
      <c r="P31" s="18">
        <v>4</v>
      </c>
      <c r="Q31" s="18"/>
      <c r="R31" s="18"/>
      <c r="S31" s="18"/>
      <c r="T31" s="18"/>
      <c r="U31" s="18"/>
      <c r="V31" s="27">
        <f t="shared" si="0"/>
        <v>110</v>
      </c>
      <c r="W31" s="27">
        <f t="shared" si="1"/>
        <v>13</v>
      </c>
      <c r="X31" s="27">
        <f t="shared" si="2"/>
        <v>3</v>
      </c>
      <c r="Y31" s="27">
        <f t="shared" si="3"/>
        <v>0</v>
      </c>
      <c r="Z31" s="18"/>
      <c r="AA31" s="18">
        <v>2</v>
      </c>
      <c r="AB31" s="18"/>
      <c r="AC31" s="18"/>
      <c r="AD31" s="18"/>
      <c r="AE31" s="18"/>
      <c r="AF31" s="18">
        <v>12</v>
      </c>
      <c r="AG31" s="18">
        <v>12</v>
      </c>
      <c r="AH31" s="18"/>
      <c r="AI31" s="18">
        <v>1</v>
      </c>
      <c r="AJ31" s="18"/>
      <c r="AK31" s="18"/>
      <c r="AL31" s="18">
        <v>20</v>
      </c>
      <c r="AM31" s="18">
        <v>14</v>
      </c>
      <c r="AN31" s="18"/>
      <c r="AO31" s="18">
        <v>1</v>
      </c>
      <c r="AP31" s="18"/>
      <c r="AQ31" s="18"/>
      <c r="AR31" s="4" t="s">
        <v>6</v>
      </c>
      <c r="AS31" s="5" t="s">
        <v>23</v>
      </c>
      <c r="AT31" s="5">
        <v>40</v>
      </c>
      <c r="AU31" s="5">
        <v>41</v>
      </c>
      <c r="AV31" s="6" t="s">
        <v>1059</v>
      </c>
    </row>
    <row r="32" spans="1:48" ht="12.75">
      <c r="A32" s="16">
        <v>24</v>
      </c>
      <c r="B32" s="17" t="s">
        <v>106</v>
      </c>
      <c r="D32" s="16">
        <v>68</v>
      </c>
      <c r="E32" s="18">
        <v>4</v>
      </c>
      <c r="F32" s="18">
        <v>1</v>
      </c>
      <c r="G32" s="18"/>
      <c r="H32" s="18"/>
      <c r="I32" s="18"/>
      <c r="J32" s="18">
        <v>52</v>
      </c>
      <c r="K32" s="18">
        <v>9</v>
      </c>
      <c r="L32" s="18">
        <v>11</v>
      </c>
      <c r="M32" s="18">
        <v>2</v>
      </c>
      <c r="N32" s="18"/>
      <c r="O32" s="18"/>
      <c r="P32" s="18">
        <v>3</v>
      </c>
      <c r="Q32" s="18">
        <v>1</v>
      </c>
      <c r="R32" s="18"/>
      <c r="S32" s="18"/>
      <c r="T32" s="18"/>
      <c r="U32" s="18"/>
      <c r="V32" s="27">
        <f t="shared" si="0"/>
        <v>123</v>
      </c>
      <c r="W32" s="27">
        <f t="shared" si="1"/>
        <v>14</v>
      </c>
      <c r="X32" s="27">
        <f t="shared" si="2"/>
        <v>12</v>
      </c>
      <c r="Y32" s="27">
        <f t="shared" si="3"/>
        <v>2</v>
      </c>
      <c r="Z32" s="18"/>
      <c r="AA32" s="18">
        <v>8</v>
      </c>
      <c r="AB32" s="18"/>
      <c r="AC32" s="18">
        <v>1</v>
      </c>
      <c r="AD32" s="18"/>
      <c r="AE32" s="18"/>
      <c r="AF32" s="18">
        <v>11</v>
      </c>
      <c r="AG32" s="18">
        <v>18</v>
      </c>
      <c r="AH32" s="18">
        <v>1</v>
      </c>
      <c r="AI32" s="18">
        <v>3</v>
      </c>
      <c r="AJ32" s="18"/>
      <c r="AK32" s="18"/>
      <c r="AL32" s="18">
        <v>30</v>
      </c>
      <c r="AM32" s="18">
        <v>26</v>
      </c>
      <c r="AN32" s="18">
        <v>1</v>
      </c>
      <c r="AO32" s="18">
        <v>4</v>
      </c>
      <c r="AP32" s="18"/>
      <c r="AQ32" s="18"/>
      <c r="AR32" s="4" t="s">
        <v>6</v>
      </c>
      <c r="AS32" s="5" t="s">
        <v>23</v>
      </c>
      <c r="AT32" s="5">
        <v>40</v>
      </c>
      <c r="AU32" s="5">
        <v>41</v>
      </c>
      <c r="AV32" s="6" t="s">
        <v>1059</v>
      </c>
    </row>
    <row r="33" spans="1:48" ht="12.75">
      <c r="A33" s="16">
        <v>25</v>
      </c>
      <c r="B33" s="17" t="s">
        <v>836</v>
      </c>
      <c r="D33" s="16">
        <v>61</v>
      </c>
      <c r="E33" s="18">
        <v>7</v>
      </c>
      <c r="F33" s="18">
        <v>3</v>
      </c>
      <c r="G33" s="18">
        <v>2</v>
      </c>
      <c r="H33" s="18"/>
      <c r="I33" s="18"/>
      <c r="J33" s="18">
        <v>60</v>
      </c>
      <c r="K33" s="18">
        <v>4</v>
      </c>
      <c r="L33" s="18">
        <v>10</v>
      </c>
      <c r="M33" s="18">
        <v>3</v>
      </c>
      <c r="N33" s="18"/>
      <c r="O33" s="18"/>
      <c r="P33" s="18"/>
      <c r="Q33" s="18"/>
      <c r="R33" s="18">
        <v>1</v>
      </c>
      <c r="S33" s="18"/>
      <c r="T33" s="18"/>
      <c r="U33" s="18"/>
      <c r="V33" s="27">
        <f t="shared" si="0"/>
        <v>121</v>
      </c>
      <c r="W33" s="27">
        <f t="shared" si="1"/>
        <v>11</v>
      </c>
      <c r="X33" s="27">
        <f t="shared" si="2"/>
        <v>14</v>
      </c>
      <c r="Y33" s="27">
        <f t="shared" si="3"/>
        <v>5</v>
      </c>
      <c r="Z33" s="18"/>
      <c r="AA33" s="18">
        <v>5</v>
      </c>
      <c r="AB33" s="18">
        <v>1</v>
      </c>
      <c r="AC33" s="18">
        <v>1</v>
      </c>
      <c r="AD33" s="18"/>
      <c r="AE33" s="18"/>
      <c r="AF33" s="18">
        <v>10</v>
      </c>
      <c r="AG33" s="18">
        <v>12</v>
      </c>
      <c r="AH33" s="18"/>
      <c r="AI33" s="18">
        <v>3</v>
      </c>
      <c r="AJ33" s="18"/>
      <c r="AK33" s="18"/>
      <c r="AL33" s="18">
        <v>21</v>
      </c>
      <c r="AM33" s="18">
        <v>17</v>
      </c>
      <c r="AN33" s="18">
        <v>1</v>
      </c>
      <c r="AO33" s="18">
        <v>4</v>
      </c>
      <c r="AP33" s="18"/>
      <c r="AQ33" s="18"/>
      <c r="AR33" s="4" t="s">
        <v>6</v>
      </c>
      <c r="AS33" s="5" t="s">
        <v>23</v>
      </c>
      <c r="AT33" s="5">
        <v>40</v>
      </c>
      <c r="AU33" s="5">
        <v>41</v>
      </c>
      <c r="AV33" s="6" t="s">
        <v>1059</v>
      </c>
    </row>
    <row r="34" spans="1:48" ht="12.75">
      <c r="A34" s="16">
        <v>26</v>
      </c>
      <c r="B34" s="17" t="s">
        <v>107</v>
      </c>
      <c r="D34" s="16">
        <v>65</v>
      </c>
      <c r="E34" s="18">
        <v>4</v>
      </c>
      <c r="F34" s="18">
        <v>3</v>
      </c>
      <c r="G34" s="18"/>
      <c r="H34" s="18"/>
      <c r="I34" s="18"/>
      <c r="J34" s="18">
        <v>47</v>
      </c>
      <c r="K34" s="18">
        <v>7</v>
      </c>
      <c r="L34" s="18">
        <v>15</v>
      </c>
      <c r="M34" s="18"/>
      <c r="N34" s="18"/>
      <c r="O34" s="18"/>
      <c r="P34" s="18">
        <v>1</v>
      </c>
      <c r="Q34" s="18"/>
      <c r="R34" s="18">
        <v>1</v>
      </c>
      <c r="S34" s="18">
        <v>1</v>
      </c>
      <c r="T34" s="18"/>
      <c r="U34" s="18"/>
      <c r="V34" s="27">
        <f t="shared" si="0"/>
        <v>113</v>
      </c>
      <c r="W34" s="27">
        <f t="shared" si="1"/>
        <v>11</v>
      </c>
      <c r="X34" s="27">
        <f t="shared" si="2"/>
        <v>19</v>
      </c>
      <c r="Y34" s="27">
        <f t="shared" si="3"/>
        <v>1</v>
      </c>
      <c r="Z34" s="18"/>
      <c r="AA34" s="18">
        <v>8</v>
      </c>
      <c r="AB34" s="18"/>
      <c r="AC34" s="18">
        <v>3</v>
      </c>
      <c r="AD34" s="18"/>
      <c r="AE34" s="18"/>
      <c r="AF34" s="18">
        <v>17</v>
      </c>
      <c r="AG34" s="18">
        <v>11</v>
      </c>
      <c r="AH34" s="18">
        <v>1</v>
      </c>
      <c r="AI34" s="18">
        <v>5</v>
      </c>
      <c r="AJ34" s="18"/>
      <c r="AK34" s="18"/>
      <c r="AL34" s="18">
        <v>23</v>
      </c>
      <c r="AM34" s="18">
        <v>19</v>
      </c>
      <c r="AN34" s="18">
        <v>1</v>
      </c>
      <c r="AO34" s="18">
        <v>8</v>
      </c>
      <c r="AP34" s="18"/>
      <c r="AQ34" s="18"/>
      <c r="AR34" s="4" t="s">
        <v>6</v>
      </c>
      <c r="AS34" s="5" t="s">
        <v>23</v>
      </c>
      <c r="AT34" s="5">
        <v>40</v>
      </c>
      <c r="AU34" s="5">
        <v>41</v>
      </c>
      <c r="AV34" s="6" t="s">
        <v>1059</v>
      </c>
    </row>
    <row r="35" spans="1:48" ht="12.75">
      <c r="A35" s="16">
        <v>27</v>
      </c>
      <c r="B35" s="17" t="s">
        <v>108</v>
      </c>
      <c r="D35" s="16">
        <v>54</v>
      </c>
      <c r="E35" s="18">
        <v>3</v>
      </c>
      <c r="F35" s="18">
        <v>10</v>
      </c>
      <c r="G35" s="18">
        <v>2</v>
      </c>
      <c r="H35" s="18"/>
      <c r="I35" s="18"/>
      <c r="J35" s="18">
        <v>23</v>
      </c>
      <c r="K35" s="52">
        <v>8</v>
      </c>
      <c r="L35" s="18">
        <v>20</v>
      </c>
      <c r="M35" s="18">
        <v>2</v>
      </c>
      <c r="N35" s="18"/>
      <c r="O35" s="18"/>
      <c r="P35" s="18">
        <v>2</v>
      </c>
      <c r="Q35" s="18"/>
      <c r="R35" s="18"/>
      <c r="S35" s="18"/>
      <c r="T35" s="18"/>
      <c r="U35" s="18"/>
      <c r="V35" s="27">
        <f t="shared" si="0"/>
        <v>79</v>
      </c>
      <c r="W35" s="52">
        <f t="shared" si="1"/>
        <v>11</v>
      </c>
      <c r="X35" s="27">
        <f t="shared" si="2"/>
        <v>30</v>
      </c>
      <c r="Y35" s="27">
        <f t="shared" si="3"/>
        <v>4</v>
      </c>
      <c r="Z35" s="18"/>
      <c r="AA35" s="18">
        <v>6</v>
      </c>
      <c r="AB35" s="18"/>
      <c r="AC35" s="18">
        <v>2</v>
      </c>
      <c r="AD35" s="18"/>
      <c r="AE35" s="18"/>
      <c r="AF35" s="18">
        <v>21</v>
      </c>
      <c r="AG35" s="18">
        <v>14</v>
      </c>
      <c r="AH35" s="18">
        <v>3</v>
      </c>
      <c r="AI35" s="18">
        <v>6</v>
      </c>
      <c r="AJ35" s="18"/>
      <c r="AK35" s="18"/>
      <c r="AL35" s="18">
        <v>38</v>
      </c>
      <c r="AM35" s="18">
        <v>20</v>
      </c>
      <c r="AN35" s="18">
        <v>3</v>
      </c>
      <c r="AO35" s="18">
        <v>8</v>
      </c>
      <c r="AP35" s="18"/>
      <c r="AQ35" s="18"/>
      <c r="AR35" s="4" t="s">
        <v>6</v>
      </c>
      <c r="AS35" s="5" t="s">
        <v>23</v>
      </c>
      <c r="AT35" s="5">
        <v>40</v>
      </c>
      <c r="AU35" s="5">
        <v>41</v>
      </c>
      <c r="AV35" s="6" t="s">
        <v>1059</v>
      </c>
    </row>
    <row r="36" spans="1:48" ht="12.75">
      <c r="A36" s="16">
        <v>28</v>
      </c>
      <c r="B36" s="17" t="s">
        <v>837</v>
      </c>
      <c r="D36" s="16">
        <v>41</v>
      </c>
      <c r="E36" s="18">
        <v>3</v>
      </c>
      <c r="F36" s="18">
        <v>4</v>
      </c>
      <c r="G36" s="18">
        <v>1</v>
      </c>
      <c r="H36" s="18"/>
      <c r="I36" s="18"/>
      <c r="J36" s="18">
        <v>30</v>
      </c>
      <c r="K36" s="52">
        <v>4</v>
      </c>
      <c r="L36" s="18">
        <v>13</v>
      </c>
      <c r="M36" s="18">
        <v>3</v>
      </c>
      <c r="N36" s="18"/>
      <c r="O36" s="18">
        <v>1</v>
      </c>
      <c r="P36" s="18">
        <v>1</v>
      </c>
      <c r="Q36" s="18"/>
      <c r="R36" s="18">
        <v>1</v>
      </c>
      <c r="S36" s="18"/>
      <c r="T36" s="18"/>
      <c r="U36" s="18"/>
      <c r="V36" s="27">
        <f t="shared" si="0"/>
        <v>72</v>
      </c>
      <c r="W36" s="52">
        <f t="shared" si="1"/>
        <v>7</v>
      </c>
      <c r="X36" s="27">
        <f t="shared" si="2"/>
        <v>18</v>
      </c>
      <c r="Y36" s="27">
        <f t="shared" si="3"/>
        <v>4</v>
      </c>
      <c r="Z36" s="18"/>
      <c r="AA36" s="18">
        <v>7</v>
      </c>
      <c r="AB36" s="18"/>
      <c r="AC36" s="18">
        <v>5</v>
      </c>
      <c r="AD36" s="18"/>
      <c r="AE36" s="18"/>
      <c r="AF36" s="18">
        <v>20</v>
      </c>
      <c r="AG36" s="18">
        <v>11</v>
      </c>
      <c r="AH36" s="18">
        <v>3</v>
      </c>
      <c r="AI36" s="18">
        <v>5</v>
      </c>
      <c r="AJ36" s="18"/>
      <c r="AK36" s="18">
        <v>1</v>
      </c>
      <c r="AL36" s="18">
        <v>39</v>
      </c>
      <c r="AM36" s="18">
        <v>18</v>
      </c>
      <c r="AN36" s="18">
        <v>3</v>
      </c>
      <c r="AO36" s="18">
        <v>10</v>
      </c>
      <c r="AP36" s="18"/>
      <c r="AQ36" s="18">
        <v>1</v>
      </c>
      <c r="AR36" s="4" t="s">
        <v>6</v>
      </c>
      <c r="AS36" s="5" t="s">
        <v>23</v>
      </c>
      <c r="AT36" s="5">
        <v>40</v>
      </c>
      <c r="AU36" s="5">
        <v>41</v>
      </c>
      <c r="AV36" s="6" t="s">
        <v>1059</v>
      </c>
    </row>
    <row r="37" spans="1:48" ht="12.75">
      <c r="A37" s="16">
        <v>29</v>
      </c>
      <c r="B37" s="17" t="s">
        <v>110</v>
      </c>
      <c r="D37" s="16">
        <v>48</v>
      </c>
      <c r="E37" s="18">
        <v>3</v>
      </c>
      <c r="F37" s="18">
        <v>5</v>
      </c>
      <c r="G37" s="18">
        <v>1</v>
      </c>
      <c r="H37" s="18"/>
      <c r="I37" s="18"/>
      <c r="J37" s="18">
        <v>28</v>
      </c>
      <c r="K37" s="18">
        <v>7</v>
      </c>
      <c r="L37" s="18">
        <v>23</v>
      </c>
      <c r="M37" s="18">
        <v>6</v>
      </c>
      <c r="N37" s="18">
        <v>2</v>
      </c>
      <c r="O37" s="18"/>
      <c r="P37" s="18">
        <v>2</v>
      </c>
      <c r="Q37" s="18"/>
      <c r="R37" s="18"/>
      <c r="S37" s="18"/>
      <c r="T37" s="18"/>
      <c r="U37" s="18"/>
      <c r="V37" s="27">
        <f t="shared" si="0"/>
        <v>78</v>
      </c>
      <c r="W37" s="27">
        <f t="shared" si="1"/>
        <v>10</v>
      </c>
      <c r="X37" s="27">
        <f t="shared" si="2"/>
        <v>28</v>
      </c>
      <c r="Y37" s="27">
        <f t="shared" si="3"/>
        <v>7</v>
      </c>
      <c r="Z37" s="18"/>
      <c r="AA37" s="18">
        <v>5</v>
      </c>
      <c r="AB37" s="18">
        <v>2</v>
      </c>
      <c r="AC37" s="18">
        <v>4</v>
      </c>
      <c r="AD37" s="18"/>
      <c r="AE37" s="18"/>
      <c r="AF37" s="18">
        <v>23</v>
      </c>
      <c r="AG37" s="18">
        <v>9</v>
      </c>
      <c r="AH37" s="18">
        <v>3</v>
      </c>
      <c r="AI37" s="18">
        <v>5</v>
      </c>
      <c r="AJ37" s="18"/>
      <c r="AK37" s="18">
        <v>1</v>
      </c>
      <c r="AL37" s="18">
        <v>42</v>
      </c>
      <c r="AM37" s="18">
        <v>14</v>
      </c>
      <c r="AN37" s="18">
        <v>5</v>
      </c>
      <c r="AO37" s="18">
        <v>9</v>
      </c>
      <c r="AP37" s="18"/>
      <c r="AQ37" s="18">
        <v>1</v>
      </c>
      <c r="AR37" s="4" t="s">
        <v>6</v>
      </c>
      <c r="AS37" s="5" t="s">
        <v>23</v>
      </c>
      <c r="AT37" s="5">
        <v>40</v>
      </c>
      <c r="AU37" s="5">
        <v>41</v>
      </c>
      <c r="AV37" s="6" t="s">
        <v>1059</v>
      </c>
    </row>
    <row r="38" spans="1:48" ht="12.75">
      <c r="A38" s="16">
        <v>30</v>
      </c>
      <c r="B38" s="17" t="s">
        <v>838</v>
      </c>
      <c r="D38" s="16">
        <v>48</v>
      </c>
      <c r="E38" s="18">
        <v>3</v>
      </c>
      <c r="F38" s="18">
        <v>12</v>
      </c>
      <c r="G38" s="18">
        <v>2</v>
      </c>
      <c r="H38" s="18">
        <v>1</v>
      </c>
      <c r="I38" s="18"/>
      <c r="J38" s="18">
        <v>26</v>
      </c>
      <c r="K38" s="18">
        <v>3</v>
      </c>
      <c r="L38" s="18">
        <v>15</v>
      </c>
      <c r="M38" s="18">
        <v>2</v>
      </c>
      <c r="N38" s="18">
        <v>2</v>
      </c>
      <c r="O38" s="18">
        <v>1</v>
      </c>
      <c r="P38" s="18">
        <v>1</v>
      </c>
      <c r="Q38" s="18">
        <v>1</v>
      </c>
      <c r="R38" s="18"/>
      <c r="S38" s="18"/>
      <c r="T38" s="18"/>
      <c r="U38" s="18"/>
      <c r="V38" s="27">
        <f t="shared" si="0"/>
        <v>75</v>
      </c>
      <c r="W38" s="27">
        <f t="shared" si="1"/>
        <v>7</v>
      </c>
      <c r="X38" s="27">
        <f t="shared" si="2"/>
        <v>27</v>
      </c>
      <c r="Y38" s="27">
        <f t="shared" si="3"/>
        <v>4</v>
      </c>
      <c r="Z38" s="18"/>
      <c r="AA38" s="18">
        <v>3</v>
      </c>
      <c r="AB38" s="18">
        <v>1</v>
      </c>
      <c r="AC38" s="18">
        <v>4</v>
      </c>
      <c r="AD38" s="18"/>
      <c r="AE38" s="18"/>
      <c r="AF38" s="18">
        <v>29</v>
      </c>
      <c r="AG38" s="18">
        <v>10</v>
      </c>
      <c r="AH38" s="18">
        <v>5</v>
      </c>
      <c r="AI38" s="18">
        <v>13</v>
      </c>
      <c r="AJ38" s="18"/>
      <c r="AK38" s="18"/>
      <c r="AL38" s="18">
        <v>50</v>
      </c>
      <c r="AM38" s="18">
        <v>13</v>
      </c>
      <c r="AN38" s="18">
        <v>6</v>
      </c>
      <c r="AO38" s="18">
        <v>17</v>
      </c>
      <c r="AP38" s="18"/>
      <c r="AQ38" s="18"/>
      <c r="AR38" s="4" t="s">
        <v>6</v>
      </c>
      <c r="AS38" s="5" t="s">
        <v>23</v>
      </c>
      <c r="AT38" s="5">
        <v>40</v>
      </c>
      <c r="AU38" s="5">
        <v>41</v>
      </c>
      <c r="AV38" s="6" t="s">
        <v>1059</v>
      </c>
    </row>
    <row r="39" spans="1:48" ht="12.75">
      <c r="A39" s="63">
        <v>31</v>
      </c>
      <c r="B39" s="72" t="s">
        <v>111</v>
      </c>
      <c r="D39" s="16">
        <v>37</v>
      </c>
      <c r="E39" s="18">
        <v>6</v>
      </c>
      <c r="F39" s="18">
        <v>10</v>
      </c>
      <c r="G39" s="18">
        <v>2</v>
      </c>
      <c r="H39" s="18"/>
      <c r="I39" s="18"/>
      <c r="J39" s="18">
        <v>20</v>
      </c>
      <c r="K39" s="18">
        <v>3</v>
      </c>
      <c r="L39" s="18">
        <v>18</v>
      </c>
      <c r="M39" s="18">
        <v>8</v>
      </c>
      <c r="N39" s="18"/>
      <c r="O39" s="18"/>
      <c r="P39" s="18">
        <v>1</v>
      </c>
      <c r="Q39" s="18"/>
      <c r="R39" s="18"/>
      <c r="S39" s="18"/>
      <c r="T39" s="18"/>
      <c r="U39" s="18"/>
      <c r="V39" s="27">
        <f t="shared" si="0"/>
        <v>58</v>
      </c>
      <c r="W39" s="27">
        <f t="shared" si="1"/>
        <v>9</v>
      </c>
      <c r="X39" s="27">
        <f t="shared" si="2"/>
        <v>28</v>
      </c>
      <c r="Y39" s="27">
        <f t="shared" si="3"/>
        <v>10</v>
      </c>
      <c r="Z39" s="18"/>
      <c r="AA39" s="18">
        <v>6</v>
      </c>
      <c r="AB39" s="18">
        <v>3</v>
      </c>
      <c r="AC39" s="18">
        <v>4</v>
      </c>
      <c r="AD39" s="18"/>
      <c r="AE39" s="18"/>
      <c r="AF39" s="18">
        <v>18</v>
      </c>
      <c r="AG39" s="18">
        <v>12</v>
      </c>
      <c r="AH39" s="18">
        <v>5</v>
      </c>
      <c r="AI39" s="18">
        <v>6</v>
      </c>
      <c r="AJ39" s="18"/>
      <c r="AK39" s="18"/>
      <c r="AL39" s="18">
        <v>34</v>
      </c>
      <c r="AM39" s="18">
        <v>18</v>
      </c>
      <c r="AN39" s="18">
        <v>8</v>
      </c>
      <c r="AO39" s="18">
        <v>10</v>
      </c>
      <c r="AP39" s="18"/>
      <c r="AQ39" s="18"/>
      <c r="AR39" s="4" t="s">
        <v>6</v>
      </c>
      <c r="AS39" s="5" t="s">
        <v>23</v>
      </c>
      <c r="AT39" s="5">
        <v>42</v>
      </c>
      <c r="AU39" s="5">
        <v>43</v>
      </c>
      <c r="AV39" s="6" t="s">
        <v>1064</v>
      </c>
    </row>
    <row r="40" spans="1:48" ht="12.75">
      <c r="A40" s="16">
        <v>32</v>
      </c>
      <c r="B40" s="17" t="s">
        <v>112</v>
      </c>
      <c r="D40" s="16">
        <v>43</v>
      </c>
      <c r="E40" s="18">
        <v>1</v>
      </c>
      <c r="F40" s="18">
        <v>13</v>
      </c>
      <c r="G40" s="18">
        <v>4</v>
      </c>
      <c r="H40" s="18">
        <v>1</v>
      </c>
      <c r="I40" s="18"/>
      <c r="J40" s="18">
        <v>22</v>
      </c>
      <c r="K40" s="18">
        <v>4</v>
      </c>
      <c r="L40" s="18">
        <v>21</v>
      </c>
      <c r="M40" s="18">
        <v>6</v>
      </c>
      <c r="N40" s="18">
        <v>1</v>
      </c>
      <c r="O40" s="18"/>
      <c r="P40" s="18">
        <v>2</v>
      </c>
      <c r="Q40" s="18"/>
      <c r="R40" s="18"/>
      <c r="S40" s="18">
        <v>1</v>
      </c>
      <c r="T40" s="18"/>
      <c r="U40" s="18"/>
      <c r="V40" s="27">
        <f t="shared" si="0"/>
        <v>67</v>
      </c>
      <c r="W40" s="27">
        <f t="shared" si="1"/>
        <v>5</v>
      </c>
      <c r="X40" s="27">
        <f t="shared" si="2"/>
        <v>34</v>
      </c>
      <c r="Y40" s="27">
        <f t="shared" si="3"/>
        <v>11</v>
      </c>
      <c r="Z40" s="18"/>
      <c r="AA40" s="18">
        <v>3</v>
      </c>
      <c r="AB40" s="18">
        <v>1</v>
      </c>
      <c r="AC40" s="18">
        <v>2</v>
      </c>
      <c r="AD40" s="18"/>
      <c r="AE40" s="18"/>
      <c r="AF40" s="18">
        <v>29</v>
      </c>
      <c r="AG40" s="18">
        <v>9</v>
      </c>
      <c r="AH40" s="18">
        <v>7</v>
      </c>
      <c r="AI40" s="18">
        <v>10</v>
      </c>
      <c r="AJ40" s="18">
        <v>3</v>
      </c>
      <c r="AK40" s="18">
        <v>1</v>
      </c>
      <c r="AL40" s="18">
        <v>55</v>
      </c>
      <c r="AM40" s="18">
        <v>12</v>
      </c>
      <c r="AN40" s="18">
        <v>8</v>
      </c>
      <c r="AO40" s="18">
        <v>12</v>
      </c>
      <c r="AP40" s="18">
        <v>3</v>
      </c>
      <c r="AQ40" s="18">
        <v>1</v>
      </c>
      <c r="AR40" s="4" t="s">
        <v>6</v>
      </c>
      <c r="AS40" s="5" t="s">
        <v>23</v>
      </c>
      <c r="AT40" s="5">
        <v>42</v>
      </c>
      <c r="AU40" s="5">
        <v>43</v>
      </c>
      <c r="AV40" s="6" t="s">
        <v>1064</v>
      </c>
    </row>
    <row r="41" spans="1:48" ht="12.75">
      <c r="A41" s="16">
        <v>33</v>
      </c>
      <c r="B41" s="17" t="s">
        <v>113</v>
      </c>
      <c r="D41" s="16">
        <v>32</v>
      </c>
      <c r="E41" s="18">
        <v>3</v>
      </c>
      <c r="F41" s="18">
        <v>9</v>
      </c>
      <c r="G41" s="18"/>
      <c r="H41" s="18">
        <v>1</v>
      </c>
      <c r="I41" s="18">
        <v>1</v>
      </c>
      <c r="J41" s="18">
        <v>19</v>
      </c>
      <c r="K41" s="18">
        <v>2</v>
      </c>
      <c r="L41" s="18">
        <v>17</v>
      </c>
      <c r="M41" s="18">
        <v>1</v>
      </c>
      <c r="N41" s="18">
        <v>3</v>
      </c>
      <c r="O41" s="18">
        <v>1</v>
      </c>
      <c r="P41" s="18"/>
      <c r="Q41" s="18"/>
      <c r="R41" s="18">
        <v>1</v>
      </c>
      <c r="S41" s="18">
        <v>1</v>
      </c>
      <c r="T41" s="18"/>
      <c r="U41" s="18"/>
      <c r="V41" s="27">
        <f t="shared" si="0"/>
        <v>51</v>
      </c>
      <c r="W41" s="27">
        <f t="shared" si="1"/>
        <v>5</v>
      </c>
      <c r="X41" s="27">
        <f t="shared" si="2"/>
        <v>27</v>
      </c>
      <c r="Y41" s="27">
        <f t="shared" si="3"/>
        <v>2</v>
      </c>
      <c r="Z41" s="18"/>
      <c r="AA41" s="18">
        <v>8</v>
      </c>
      <c r="AB41" s="18">
        <v>2</v>
      </c>
      <c r="AC41" s="18">
        <v>5</v>
      </c>
      <c r="AD41" s="18"/>
      <c r="AE41" s="18">
        <v>1</v>
      </c>
      <c r="AF41" s="18">
        <v>21</v>
      </c>
      <c r="AG41" s="18">
        <v>12</v>
      </c>
      <c r="AH41" s="18">
        <v>7</v>
      </c>
      <c r="AI41" s="18">
        <v>12</v>
      </c>
      <c r="AJ41" s="18">
        <v>2</v>
      </c>
      <c r="AK41" s="18"/>
      <c r="AL41" s="18">
        <v>42</v>
      </c>
      <c r="AM41" s="18">
        <v>20</v>
      </c>
      <c r="AN41" s="18">
        <v>9</v>
      </c>
      <c r="AO41" s="18">
        <v>17</v>
      </c>
      <c r="AP41" s="18">
        <v>2</v>
      </c>
      <c r="AQ41" s="18">
        <v>1</v>
      </c>
      <c r="AR41" s="4" t="s">
        <v>6</v>
      </c>
      <c r="AS41" s="5" t="s">
        <v>23</v>
      </c>
      <c r="AT41" s="5">
        <v>42</v>
      </c>
      <c r="AU41" s="5">
        <v>43</v>
      </c>
      <c r="AV41" s="6" t="s">
        <v>1064</v>
      </c>
    </row>
    <row r="42" spans="1:48" ht="12.75">
      <c r="A42" s="16">
        <v>34</v>
      </c>
      <c r="B42" s="17" t="s">
        <v>839</v>
      </c>
      <c r="D42" s="16">
        <v>29</v>
      </c>
      <c r="E42" s="18">
        <v>3</v>
      </c>
      <c r="F42" s="18">
        <v>12</v>
      </c>
      <c r="G42" s="18">
        <v>1</v>
      </c>
      <c r="H42" s="18">
        <v>1</v>
      </c>
      <c r="I42" s="18">
        <v>1</v>
      </c>
      <c r="J42" s="18">
        <v>13</v>
      </c>
      <c r="K42" s="18">
        <v>3</v>
      </c>
      <c r="L42" s="18">
        <v>19</v>
      </c>
      <c r="M42" s="18">
        <v>4</v>
      </c>
      <c r="N42" s="18"/>
      <c r="O42" s="18">
        <v>1</v>
      </c>
      <c r="P42" s="18"/>
      <c r="Q42" s="18"/>
      <c r="R42" s="18">
        <v>1</v>
      </c>
      <c r="S42" s="18">
        <v>1</v>
      </c>
      <c r="T42" s="18"/>
      <c r="U42" s="18"/>
      <c r="V42" s="27">
        <f t="shared" si="0"/>
        <v>42</v>
      </c>
      <c r="W42" s="27">
        <f t="shared" si="1"/>
        <v>6</v>
      </c>
      <c r="X42" s="27">
        <f t="shared" si="2"/>
        <v>32</v>
      </c>
      <c r="Y42" s="27">
        <f t="shared" si="3"/>
        <v>6</v>
      </c>
      <c r="Z42" s="18"/>
      <c r="AA42" s="18">
        <v>6</v>
      </c>
      <c r="AB42" s="18">
        <v>1</v>
      </c>
      <c r="AC42" s="18">
        <v>2</v>
      </c>
      <c r="AD42" s="18"/>
      <c r="AE42" s="18"/>
      <c r="AF42" s="18">
        <v>31</v>
      </c>
      <c r="AG42" s="18">
        <v>13</v>
      </c>
      <c r="AH42" s="18">
        <v>5</v>
      </c>
      <c r="AI42" s="18">
        <v>7</v>
      </c>
      <c r="AJ42" s="18">
        <v>1</v>
      </c>
      <c r="AK42" s="18">
        <v>2</v>
      </c>
      <c r="AL42" s="18">
        <v>53</v>
      </c>
      <c r="AM42" s="18">
        <v>19</v>
      </c>
      <c r="AN42" s="18">
        <v>6</v>
      </c>
      <c r="AO42" s="18">
        <v>9</v>
      </c>
      <c r="AP42" s="18">
        <v>1</v>
      </c>
      <c r="AQ42" s="18">
        <v>2</v>
      </c>
      <c r="AR42" s="4" t="s">
        <v>6</v>
      </c>
      <c r="AS42" s="5" t="s">
        <v>23</v>
      </c>
      <c r="AT42" s="5">
        <v>42</v>
      </c>
      <c r="AU42" s="5">
        <v>43</v>
      </c>
      <c r="AV42" s="6" t="s">
        <v>1064</v>
      </c>
    </row>
    <row r="43" spans="1:48" ht="12.75">
      <c r="A43" s="16">
        <v>35</v>
      </c>
      <c r="B43" s="17" t="s">
        <v>840</v>
      </c>
      <c r="D43" s="16">
        <v>23</v>
      </c>
      <c r="E43" s="18">
        <v>4</v>
      </c>
      <c r="F43" s="18">
        <v>11</v>
      </c>
      <c r="G43" s="18">
        <v>3</v>
      </c>
      <c r="H43" s="18">
        <v>1</v>
      </c>
      <c r="I43" s="18"/>
      <c r="J43" s="18">
        <v>15</v>
      </c>
      <c r="K43" s="18">
        <v>1</v>
      </c>
      <c r="L43" s="18">
        <v>13</v>
      </c>
      <c r="M43" s="18">
        <v>2</v>
      </c>
      <c r="N43" s="18">
        <v>3</v>
      </c>
      <c r="O43" s="18"/>
      <c r="P43" s="18"/>
      <c r="Q43" s="18"/>
      <c r="R43" s="18">
        <v>1</v>
      </c>
      <c r="S43" s="18"/>
      <c r="T43" s="18"/>
      <c r="U43" s="18"/>
      <c r="V43" s="27">
        <f t="shared" si="0"/>
        <v>38</v>
      </c>
      <c r="W43" s="27">
        <f t="shared" si="1"/>
        <v>5</v>
      </c>
      <c r="X43" s="27">
        <f t="shared" si="2"/>
        <v>25</v>
      </c>
      <c r="Y43" s="27">
        <f t="shared" si="3"/>
        <v>5</v>
      </c>
      <c r="Z43" s="18"/>
      <c r="AA43" s="18">
        <v>7</v>
      </c>
      <c r="AB43" s="18"/>
      <c r="AC43" s="18">
        <v>3</v>
      </c>
      <c r="AD43" s="18"/>
      <c r="AE43" s="18"/>
      <c r="AF43" s="18">
        <v>29</v>
      </c>
      <c r="AG43" s="18">
        <v>10</v>
      </c>
      <c r="AH43" s="18">
        <v>8</v>
      </c>
      <c r="AI43" s="18">
        <v>13</v>
      </c>
      <c r="AJ43" s="18"/>
      <c r="AK43" s="18">
        <v>1</v>
      </c>
      <c r="AL43" s="18">
        <v>46</v>
      </c>
      <c r="AM43" s="18">
        <v>17</v>
      </c>
      <c r="AN43" s="18">
        <v>8</v>
      </c>
      <c r="AO43" s="18">
        <v>16</v>
      </c>
      <c r="AP43" s="18"/>
      <c r="AQ43" s="18">
        <v>1</v>
      </c>
      <c r="AR43" s="4" t="s">
        <v>6</v>
      </c>
      <c r="AS43" s="5" t="s">
        <v>23</v>
      </c>
      <c r="AT43" s="5">
        <v>42</v>
      </c>
      <c r="AU43" s="5">
        <v>43</v>
      </c>
      <c r="AV43" s="6" t="s">
        <v>1064</v>
      </c>
    </row>
    <row r="44" spans="1:48" ht="12.75">
      <c r="A44" s="16">
        <v>36</v>
      </c>
      <c r="B44" s="17" t="s">
        <v>841</v>
      </c>
      <c r="D44" s="16">
        <v>19</v>
      </c>
      <c r="E44" s="18">
        <v>3</v>
      </c>
      <c r="F44" s="18">
        <v>14</v>
      </c>
      <c r="G44" s="18"/>
      <c r="H44" s="18"/>
      <c r="I44" s="18">
        <v>1</v>
      </c>
      <c r="J44" s="18">
        <v>21</v>
      </c>
      <c r="K44" s="18">
        <v>1</v>
      </c>
      <c r="L44" s="18">
        <v>23</v>
      </c>
      <c r="M44" s="18">
        <v>3</v>
      </c>
      <c r="N44" s="18"/>
      <c r="O44" s="18"/>
      <c r="P44" s="18"/>
      <c r="Q44" s="18"/>
      <c r="R44" s="18">
        <v>1</v>
      </c>
      <c r="S44" s="18"/>
      <c r="T44" s="18"/>
      <c r="U44" s="18"/>
      <c r="V44" s="27">
        <f t="shared" si="0"/>
        <v>40</v>
      </c>
      <c r="W44" s="27">
        <f t="shared" si="1"/>
        <v>4</v>
      </c>
      <c r="X44" s="27">
        <f t="shared" si="2"/>
        <v>38</v>
      </c>
      <c r="Y44" s="27">
        <f t="shared" si="3"/>
        <v>3</v>
      </c>
      <c r="Z44" s="18"/>
      <c r="AA44" s="18">
        <v>7</v>
      </c>
      <c r="AB44" s="18">
        <v>3</v>
      </c>
      <c r="AC44" s="18">
        <v>1</v>
      </c>
      <c r="AD44" s="18"/>
      <c r="AE44" s="18"/>
      <c r="AF44" s="18">
        <v>20</v>
      </c>
      <c r="AG44" s="52">
        <v>23</v>
      </c>
      <c r="AH44" s="18">
        <v>8</v>
      </c>
      <c r="AI44" s="18">
        <v>20</v>
      </c>
      <c r="AJ44" s="18">
        <v>1</v>
      </c>
      <c r="AK44" s="18">
        <v>2</v>
      </c>
      <c r="AL44" s="18">
        <v>47</v>
      </c>
      <c r="AM44" s="52">
        <v>30</v>
      </c>
      <c r="AN44" s="18">
        <v>11</v>
      </c>
      <c r="AO44" s="18">
        <v>21</v>
      </c>
      <c r="AP44" s="18">
        <v>1</v>
      </c>
      <c r="AQ44" s="18">
        <v>2</v>
      </c>
      <c r="AR44" s="4" t="s">
        <v>6</v>
      </c>
      <c r="AS44" s="5" t="s">
        <v>23</v>
      </c>
      <c r="AT44" s="5">
        <v>42</v>
      </c>
      <c r="AU44" s="5">
        <v>43</v>
      </c>
      <c r="AV44" s="6" t="s">
        <v>1064</v>
      </c>
    </row>
    <row r="45" spans="1:48" ht="12.75">
      <c r="A45" s="16">
        <v>37</v>
      </c>
      <c r="B45" s="17" t="s">
        <v>114</v>
      </c>
      <c r="D45" s="16">
        <v>13</v>
      </c>
      <c r="E45" s="52">
        <v>4</v>
      </c>
      <c r="F45" s="18">
        <v>12</v>
      </c>
      <c r="G45" s="18">
        <v>4</v>
      </c>
      <c r="H45" s="18">
        <v>2</v>
      </c>
      <c r="I45" s="18"/>
      <c r="J45" s="18">
        <v>7</v>
      </c>
      <c r="K45" s="18"/>
      <c r="L45" s="18">
        <v>13</v>
      </c>
      <c r="M45" s="18">
        <v>2</v>
      </c>
      <c r="N45" s="18">
        <v>1</v>
      </c>
      <c r="O45" s="18">
        <v>1</v>
      </c>
      <c r="P45" s="18"/>
      <c r="Q45" s="18"/>
      <c r="R45" s="18">
        <v>1</v>
      </c>
      <c r="S45" s="18"/>
      <c r="T45" s="18"/>
      <c r="U45" s="18"/>
      <c r="V45" s="27">
        <f t="shared" si="0"/>
        <v>20</v>
      </c>
      <c r="W45" s="52">
        <f t="shared" si="1"/>
        <v>4</v>
      </c>
      <c r="X45" s="27">
        <f t="shared" si="2"/>
        <v>26</v>
      </c>
      <c r="Y45" s="27">
        <f t="shared" si="3"/>
        <v>6</v>
      </c>
      <c r="Z45" s="18"/>
      <c r="AA45" s="18">
        <v>3</v>
      </c>
      <c r="AB45" s="18">
        <v>4</v>
      </c>
      <c r="AC45" s="18">
        <v>3</v>
      </c>
      <c r="AD45" s="18"/>
      <c r="AE45" s="18"/>
      <c r="AF45" s="18">
        <v>32</v>
      </c>
      <c r="AG45" s="18">
        <v>12</v>
      </c>
      <c r="AH45" s="18">
        <v>7</v>
      </c>
      <c r="AI45" s="18">
        <v>17</v>
      </c>
      <c r="AJ45" s="18">
        <v>1</v>
      </c>
      <c r="AK45" s="18">
        <v>1</v>
      </c>
      <c r="AL45" s="18">
        <v>56</v>
      </c>
      <c r="AM45" s="18">
        <v>15</v>
      </c>
      <c r="AN45" s="18">
        <v>11</v>
      </c>
      <c r="AO45" s="18">
        <v>20</v>
      </c>
      <c r="AP45" s="18">
        <v>1</v>
      </c>
      <c r="AQ45" s="18">
        <v>1</v>
      </c>
      <c r="AR45" s="4" t="s">
        <v>6</v>
      </c>
      <c r="AS45" s="5" t="s">
        <v>23</v>
      </c>
      <c r="AT45" s="5">
        <v>42</v>
      </c>
      <c r="AU45" s="5">
        <v>43</v>
      </c>
      <c r="AV45" s="6" t="s">
        <v>1064</v>
      </c>
    </row>
    <row r="46" spans="1:48" ht="12.75">
      <c r="A46" s="16">
        <v>38</v>
      </c>
      <c r="B46" s="17" t="s">
        <v>903</v>
      </c>
      <c r="D46" s="16">
        <v>19</v>
      </c>
      <c r="E46" s="18">
        <v>1</v>
      </c>
      <c r="F46" s="18">
        <v>12</v>
      </c>
      <c r="G46" s="18">
        <v>1</v>
      </c>
      <c r="H46" s="18">
        <v>2</v>
      </c>
      <c r="I46" s="18">
        <v>1</v>
      </c>
      <c r="J46" s="18">
        <v>9</v>
      </c>
      <c r="K46" s="18">
        <v>3</v>
      </c>
      <c r="L46" s="18">
        <v>14</v>
      </c>
      <c r="M46" s="18">
        <v>7</v>
      </c>
      <c r="N46" s="18"/>
      <c r="O46" s="18">
        <v>1</v>
      </c>
      <c r="P46" s="18"/>
      <c r="Q46" s="18"/>
      <c r="R46" s="18"/>
      <c r="S46" s="18">
        <v>1</v>
      </c>
      <c r="T46" s="18"/>
      <c r="U46" s="18"/>
      <c r="V46" s="27">
        <f t="shared" si="0"/>
        <v>28</v>
      </c>
      <c r="W46" s="27">
        <f t="shared" si="1"/>
        <v>4</v>
      </c>
      <c r="X46" s="27">
        <f t="shared" si="2"/>
        <v>26</v>
      </c>
      <c r="Y46" s="27">
        <f t="shared" si="3"/>
        <v>9</v>
      </c>
      <c r="Z46" s="18"/>
      <c r="AA46" s="18">
        <v>6</v>
      </c>
      <c r="AB46" s="18">
        <v>6</v>
      </c>
      <c r="AC46" s="18">
        <v>5</v>
      </c>
      <c r="AD46" s="18"/>
      <c r="AE46" s="18"/>
      <c r="AF46" s="18">
        <v>30</v>
      </c>
      <c r="AG46" s="18">
        <v>6</v>
      </c>
      <c r="AH46" s="18">
        <v>9</v>
      </c>
      <c r="AI46" s="18">
        <v>16</v>
      </c>
      <c r="AJ46" s="18">
        <v>2</v>
      </c>
      <c r="AK46" s="18">
        <v>4</v>
      </c>
      <c r="AL46" s="18">
        <v>52</v>
      </c>
      <c r="AM46" s="18">
        <v>12</v>
      </c>
      <c r="AN46" s="18">
        <v>15</v>
      </c>
      <c r="AO46" s="18">
        <v>21</v>
      </c>
      <c r="AP46" s="18">
        <v>2</v>
      </c>
      <c r="AQ46" s="18">
        <v>4</v>
      </c>
      <c r="AR46" s="4" t="s">
        <v>6</v>
      </c>
      <c r="AS46" s="5" t="s">
        <v>23</v>
      </c>
      <c r="AT46" s="5">
        <v>42</v>
      </c>
      <c r="AU46" s="5">
        <v>43</v>
      </c>
      <c r="AV46" s="6" t="s">
        <v>1064</v>
      </c>
    </row>
    <row r="47" spans="1:48" ht="12.75">
      <c r="A47" s="16">
        <v>39</v>
      </c>
      <c r="B47" s="17" t="s">
        <v>115</v>
      </c>
      <c r="D47" s="16">
        <v>20</v>
      </c>
      <c r="E47" s="18">
        <v>2</v>
      </c>
      <c r="F47" s="18">
        <v>19</v>
      </c>
      <c r="G47" s="18">
        <v>2</v>
      </c>
      <c r="H47" s="18"/>
      <c r="I47" s="18">
        <v>1</v>
      </c>
      <c r="J47" s="18">
        <v>12</v>
      </c>
      <c r="K47" s="18">
        <v>1</v>
      </c>
      <c r="L47" s="18">
        <v>19</v>
      </c>
      <c r="M47" s="18">
        <v>8</v>
      </c>
      <c r="N47" s="18">
        <v>5</v>
      </c>
      <c r="O47" s="18">
        <v>2</v>
      </c>
      <c r="P47" s="18"/>
      <c r="Q47" s="18"/>
      <c r="R47" s="18"/>
      <c r="S47" s="18"/>
      <c r="T47" s="18"/>
      <c r="U47" s="18"/>
      <c r="V47" s="27">
        <f t="shared" si="0"/>
        <v>32</v>
      </c>
      <c r="W47" s="27">
        <f t="shared" si="1"/>
        <v>3</v>
      </c>
      <c r="X47" s="27">
        <f t="shared" si="2"/>
        <v>38</v>
      </c>
      <c r="Y47" s="27">
        <f t="shared" si="3"/>
        <v>10</v>
      </c>
      <c r="Z47" s="18"/>
      <c r="AA47" s="18">
        <v>8</v>
      </c>
      <c r="AB47" s="18">
        <v>4</v>
      </c>
      <c r="AC47" s="18">
        <v>7</v>
      </c>
      <c r="AD47" s="18"/>
      <c r="AE47" s="18"/>
      <c r="AF47" s="52">
        <v>28</v>
      </c>
      <c r="AG47" s="18">
        <v>10</v>
      </c>
      <c r="AH47" s="18">
        <v>19</v>
      </c>
      <c r="AI47" s="18">
        <v>17</v>
      </c>
      <c r="AJ47" s="18">
        <v>3</v>
      </c>
      <c r="AK47" s="18">
        <v>1</v>
      </c>
      <c r="AL47" s="52">
        <v>50</v>
      </c>
      <c r="AM47" s="18">
        <v>18</v>
      </c>
      <c r="AN47" s="18">
        <v>23</v>
      </c>
      <c r="AO47" s="18">
        <v>24</v>
      </c>
      <c r="AP47" s="18">
        <v>3</v>
      </c>
      <c r="AQ47" s="18">
        <v>1</v>
      </c>
      <c r="AR47" s="4" t="s">
        <v>6</v>
      </c>
      <c r="AS47" s="5" t="s">
        <v>23</v>
      </c>
      <c r="AT47" s="5">
        <v>42</v>
      </c>
      <c r="AU47" s="5">
        <v>43</v>
      </c>
      <c r="AV47" s="6" t="s">
        <v>1064</v>
      </c>
    </row>
    <row r="48" spans="1:48" ht="12.75">
      <c r="A48" s="16">
        <v>40</v>
      </c>
      <c r="B48" s="17" t="s">
        <v>842</v>
      </c>
      <c r="D48" s="16">
        <v>13</v>
      </c>
      <c r="E48" s="52">
        <v>2</v>
      </c>
      <c r="F48" s="18">
        <v>15</v>
      </c>
      <c r="G48" s="18">
        <v>3</v>
      </c>
      <c r="H48" s="18">
        <v>3</v>
      </c>
      <c r="I48" s="18">
        <v>1</v>
      </c>
      <c r="J48" s="18">
        <v>9</v>
      </c>
      <c r="K48" s="18"/>
      <c r="L48" s="18">
        <v>12</v>
      </c>
      <c r="M48" s="18">
        <v>4</v>
      </c>
      <c r="N48" s="18">
        <v>1</v>
      </c>
      <c r="O48" s="18"/>
      <c r="P48" s="18"/>
      <c r="Q48" s="18"/>
      <c r="R48" s="18">
        <v>2</v>
      </c>
      <c r="S48" s="18"/>
      <c r="T48" s="18"/>
      <c r="U48" s="18"/>
      <c r="V48" s="27">
        <f t="shared" si="0"/>
        <v>22</v>
      </c>
      <c r="W48" s="52">
        <f t="shared" si="1"/>
        <v>2</v>
      </c>
      <c r="X48" s="27">
        <f t="shared" si="2"/>
        <v>29</v>
      </c>
      <c r="Y48" s="27">
        <f t="shared" si="3"/>
        <v>7</v>
      </c>
      <c r="Z48" s="18"/>
      <c r="AA48" s="18">
        <v>10</v>
      </c>
      <c r="AB48" s="18">
        <v>2</v>
      </c>
      <c r="AC48" s="18">
        <v>7</v>
      </c>
      <c r="AD48" s="18"/>
      <c r="AE48" s="18">
        <v>1</v>
      </c>
      <c r="AF48" s="18">
        <v>24</v>
      </c>
      <c r="AG48" s="18">
        <v>11</v>
      </c>
      <c r="AH48" s="18">
        <v>22</v>
      </c>
      <c r="AI48" s="18">
        <v>23</v>
      </c>
      <c r="AJ48" s="18">
        <v>4</v>
      </c>
      <c r="AK48" s="18">
        <v>3</v>
      </c>
      <c r="AL48" s="18">
        <v>52</v>
      </c>
      <c r="AM48" s="18">
        <v>21</v>
      </c>
      <c r="AN48" s="18">
        <v>24</v>
      </c>
      <c r="AO48" s="18">
        <v>30</v>
      </c>
      <c r="AP48" s="18">
        <v>4</v>
      </c>
      <c r="AQ48" s="18">
        <v>4</v>
      </c>
      <c r="AR48" s="4" t="s">
        <v>6</v>
      </c>
      <c r="AS48" s="5" t="s">
        <v>23</v>
      </c>
      <c r="AT48" s="5">
        <v>42</v>
      </c>
      <c r="AU48" s="5">
        <v>43</v>
      </c>
      <c r="AV48" s="6" t="s">
        <v>1064</v>
      </c>
    </row>
    <row r="49" spans="1:48" ht="12.75">
      <c r="A49" s="16">
        <v>41</v>
      </c>
      <c r="B49" s="17" t="s">
        <v>843</v>
      </c>
      <c r="D49" s="16">
        <v>13</v>
      </c>
      <c r="E49" s="18"/>
      <c r="F49" s="18">
        <v>22</v>
      </c>
      <c r="G49" s="18">
        <v>3</v>
      </c>
      <c r="H49" s="18">
        <v>3</v>
      </c>
      <c r="I49" s="18"/>
      <c r="J49" s="18">
        <v>8</v>
      </c>
      <c r="K49" s="18"/>
      <c r="L49" s="18">
        <v>15</v>
      </c>
      <c r="M49" s="18">
        <v>1</v>
      </c>
      <c r="N49" s="18">
        <v>3</v>
      </c>
      <c r="O49" s="18"/>
      <c r="P49" s="18"/>
      <c r="Q49" s="18"/>
      <c r="R49" s="18">
        <v>1</v>
      </c>
      <c r="S49" s="18"/>
      <c r="T49" s="18"/>
      <c r="U49" s="18"/>
      <c r="V49" s="27">
        <f t="shared" si="0"/>
        <v>21</v>
      </c>
      <c r="W49" s="27">
        <f t="shared" si="1"/>
        <v>0</v>
      </c>
      <c r="X49" s="27">
        <f t="shared" si="2"/>
        <v>38</v>
      </c>
      <c r="Y49" s="27">
        <f t="shared" si="3"/>
        <v>4</v>
      </c>
      <c r="Z49" s="18"/>
      <c r="AA49" s="18">
        <v>5</v>
      </c>
      <c r="AB49" s="18">
        <v>5</v>
      </c>
      <c r="AC49" s="18">
        <v>6</v>
      </c>
      <c r="AD49" s="18"/>
      <c r="AE49" s="18"/>
      <c r="AF49" s="52">
        <v>18</v>
      </c>
      <c r="AG49" s="18">
        <v>9</v>
      </c>
      <c r="AH49" s="18">
        <v>17</v>
      </c>
      <c r="AI49" s="18">
        <v>15</v>
      </c>
      <c r="AJ49" s="18">
        <v>2</v>
      </c>
      <c r="AK49" s="18">
        <v>1</v>
      </c>
      <c r="AL49" s="52">
        <v>44</v>
      </c>
      <c r="AM49" s="18">
        <v>14</v>
      </c>
      <c r="AN49" s="18">
        <v>22</v>
      </c>
      <c r="AO49" s="18">
        <v>21</v>
      </c>
      <c r="AP49" s="18">
        <v>2</v>
      </c>
      <c r="AQ49" s="18">
        <v>1</v>
      </c>
      <c r="AR49" s="4" t="s">
        <v>6</v>
      </c>
      <c r="AS49" s="5" t="s">
        <v>23</v>
      </c>
      <c r="AT49" s="5">
        <v>42</v>
      </c>
      <c r="AU49" s="5">
        <v>43</v>
      </c>
      <c r="AV49" s="6" t="s">
        <v>1064</v>
      </c>
    </row>
    <row r="50" spans="1:48" ht="12.75">
      <c r="A50" s="16">
        <v>42</v>
      </c>
      <c r="B50" s="17" t="s">
        <v>116</v>
      </c>
      <c r="D50" s="16">
        <v>20</v>
      </c>
      <c r="E50" s="18"/>
      <c r="F50" s="18">
        <v>11</v>
      </c>
      <c r="G50" s="18"/>
      <c r="H50" s="18"/>
      <c r="I50" s="18"/>
      <c r="J50" s="18">
        <v>4</v>
      </c>
      <c r="K50" s="18">
        <v>1</v>
      </c>
      <c r="L50" s="18">
        <v>17</v>
      </c>
      <c r="M50" s="18">
        <v>3</v>
      </c>
      <c r="N50" s="18"/>
      <c r="O50" s="18">
        <v>2</v>
      </c>
      <c r="P50" s="18"/>
      <c r="Q50" s="18"/>
      <c r="R50" s="18">
        <v>1</v>
      </c>
      <c r="S50" s="18"/>
      <c r="T50" s="18"/>
      <c r="U50" s="18"/>
      <c r="V50" s="27">
        <f t="shared" si="0"/>
        <v>24</v>
      </c>
      <c r="W50" s="27">
        <f t="shared" si="1"/>
        <v>1</v>
      </c>
      <c r="X50" s="27">
        <f t="shared" si="2"/>
        <v>29</v>
      </c>
      <c r="Y50" s="27">
        <f t="shared" si="3"/>
        <v>3</v>
      </c>
      <c r="Z50" s="18"/>
      <c r="AA50" s="18">
        <v>8</v>
      </c>
      <c r="AB50" s="18">
        <v>5</v>
      </c>
      <c r="AC50" s="18">
        <v>5</v>
      </c>
      <c r="AD50" s="18"/>
      <c r="AE50" s="18"/>
      <c r="AF50" s="18">
        <v>19</v>
      </c>
      <c r="AG50" s="18">
        <v>4</v>
      </c>
      <c r="AH50" s="18">
        <v>16</v>
      </c>
      <c r="AI50" s="18">
        <v>11</v>
      </c>
      <c r="AJ50" s="18">
        <v>1</v>
      </c>
      <c r="AK50" s="18">
        <v>3</v>
      </c>
      <c r="AL50" s="18">
        <v>43</v>
      </c>
      <c r="AM50" s="18">
        <v>12</v>
      </c>
      <c r="AN50" s="18">
        <v>21</v>
      </c>
      <c r="AO50" s="18">
        <v>16</v>
      </c>
      <c r="AP50" s="18">
        <v>1</v>
      </c>
      <c r="AQ50" s="18">
        <v>3</v>
      </c>
      <c r="AR50" s="4" t="s">
        <v>6</v>
      </c>
      <c r="AS50" s="5" t="s">
        <v>23</v>
      </c>
      <c r="AT50" s="5">
        <v>42</v>
      </c>
      <c r="AU50" s="5">
        <v>43</v>
      </c>
      <c r="AV50" s="6" t="s">
        <v>1064</v>
      </c>
    </row>
    <row r="51" spans="1:48" ht="12.75">
      <c r="A51" s="16">
        <v>43</v>
      </c>
      <c r="B51" s="17" t="s">
        <v>844</v>
      </c>
      <c r="D51" s="16">
        <v>9</v>
      </c>
      <c r="E51" s="18"/>
      <c r="F51" s="18">
        <v>10</v>
      </c>
      <c r="G51" s="18">
        <v>4</v>
      </c>
      <c r="H51" s="18">
        <v>2</v>
      </c>
      <c r="I51" s="18"/>
      <c r="J51" s="18">
        <v>4</v>
      </c>
      <c r="K51" s="18">
        <v>3</v>
      </c>
      <c r="L51" s="18">
        <v>10</v>
      </c>
      <c r="M51" s="18">
        <v>2</v>
      </c>
      <c r="N51" s="18">
        <v>1</v>
      </c>
      <c r="O51" s="18"/>
      <c r="P51" s="18"/>
      <c r="Q51" s="18"/>
      <c r="R51" s="18">
        <v>1</v>
      </c>
      <c r="S51" s="18"/>
      <c r="T51" s="18"/>
      <c r="U51" s="18"/>
      <c r="V51" s="27">
        <f t="shared" si="0"/>
        <v>13</v>
      </c>
      <c r="W51" s="27">
        <f t="shared" si="1"/>
        <v>3</v>
      </c>
      <c r="X51" s="27">
        <f t="shared" si="2"/>
        <v>21</v>
      </c>
      <c r="Y51" s="27">
        <f t="shared" si="3"/>
        <v>6</v>
      </c>
      <c r="Z51" s="18"/>
      <c r="AA51" s="18">
        <v>3</v>
      </c>
      <c r="AB51" s="18">
        <v>3</v>
      </c>
      <c r="AC51" s="18">
        <v>5</v>
      </c>
      <c r="AD51" s="18"/>
      <c r="AE51" s="18"/>
      <c r="AF51" s="18">
        <v>28</v>
      </c>
      <c r="AG51" s="18">
        <v>12</v>
      </c>
      <c r="AH51" s="18">
        <v>20</v>
      </c>
      <c r="AI51" s="18">
        <v>15</v>
      </c>
      <c r="AJ51" s="18">
        <v>4</v>
      </c>
      <c r="AK51" s="18">
        <v>1</v>
      </c>
      <c r="AL51" s="18">
        <v>52</v>
      </c>
      <c r="AM51" s="18">
        <v>15</v>
      </c>
      <c r="AN51" s="18">
        <v>23</v>
      </c>
      <c r="AO51" s="18">
        <v>20</v>
      </c>
      <c r="AP51" s="18">
        <v>4</v>
      </c>
      <c r="AQ51" s="18">
        <v>1</v>
      </c>
      <c r="AR51" s="4" t="s">
        <v>6</v>
      </c>
      <c r="AS51" s="5" t="s">
        <v>23</v>
      </c>
      <c r="AT51" s="5">
        <v>42</v>
      </c>
      <c r="AU51" s="5">
        <v>43</v>
      </c>
      <c r="AV51" s="6" t="s">
        <v>1064</v>
      </c>
    </row>
    <row r="52" spans="1:48" ht="12.75">
      <c r="A52" s="16">
        <v>44</v>
      </c>
      <c r="B52" s="17" t="s">
        <v>904</v>
      </c>
      <c r="D52" s="16">
        <v>8</v>
      </c>
      <c r="E52" s="18">
        <v>1</v>
      </c>
      <c r="F52" s="18">
        <v>9</v>
      </c>
      <c r="G52" s="18">
        <v>1</v>
      </c>
      <c r="H52" s="18">
        <v>2</v>
      </c>
      <c r="I52" s="18"/>
      <c r="J52" s="18">
        <v>4</v>
      </c>
      <c r="K52" s="18">
        <v>1</v>
      </c>
      <c r="L52" s="18">
        <v>10</v>
      </c>
      <c r="M52" s="18">
        <v>5</v>
      </c>
      <c r="N52" s="18"/>
      <c r="O52" s="18">
        <v>2</v>
      </c>
      <c r="P52" s="18"/>
      <c r="Q52" s="18"/>
      <c r="R52" s="18">
        <v>2</v>
      </c>
      <c r="S52" s="18">
        <v>1</v>
      </c>
      <c r="T52" s="18"/>
      <c r="U52" s="18"/>
      <c r="V52" s="27">
        <f t="shared" si="0"/>
        <v>12</v>
      </c>
      <c r="W52" s="27">
        <f t="shared" si="1"/>
        <v>2</v>
      </c>
      <c r="X52" s="27">
        <f t="shared" si="2"/>
        <v>21</v>
      </c>
      <c r="Y52" s="27">
        <f t="shared" si="3"/>
        <v>7</v>
      </c>
      <c r="Z52" s="18"/>
      <c r="AA52" s="18">
        <v>6</v>
      </c>
      <c r="AB52" s="18">
        <v>4</v>
      </c>
      <c r="AC52" s="18">
        <v>7</v>
      </c>
      <c r="AD52" s="18"/>
      <c r="AE52" s="18"/>
      <c r="AF52" s="18">
        <v>19</v>
      </c>
      <c r="AG52" s="18">
        <v>3</v>
      </c>
      <c r="AH52" s="18">
        <v>11</v>
      </c>
      <c r="AI52" s="18">
        <v>19</v>
      </c>
      <c r="AJ52" s="18">
        <v>4</v>
      </c>
      <c r="AK52" s="18"/>
      <c r="AL52" s="18">
        <v>39</v>
      </c>
      <c r="AM52" s="18">
        <v>9</v>
      </c>
      <c r="AN52" s="18">
        <v>15</v>
      </c>
      <c r="AO52" s="18">
        <v>26</v>
      </c>
      <c r="AP52" s="18">
        <v>4</v>
      </c>
      <c r="AQ52" s="18"/>
      <c r="AR52" s="4" t="s">
        <v>6</v>
      </c>
      <c r="AS52" s="5" t="s">
        <v>23</v>
      </c>
      <c r="AT52" s="5">
        <v>42</v>
      </c>
      <c r="AU52" s="5">
        <v>43</v>
      </c>
      <c r="AV52" s="6" t="s">
        <v>1064</v>
      </c>
    </row>
    <row r="53" spans="1:48" ht="12.75">
      <c r="A53" s="16">
        <v>45</v>
      </c>
      <c r="B53" s="17" t="s">
        <v>845</v>
      </c>
      <c r="D53" s="16">
        <v>6</v>
      </c>
      <c r="E53" s="18">
        <v>1</v>
      </c>
      <c r="F53" s="18">
        <v>22</v>
      </c>
      <c r="G53" s="18">
        <v>2</v>
      </c>
      <c r="H53" s="18"/>
      <c r="I53" s="18"/>
      <c r="J53" s="18">
        <v>3</v>
      </c>
      <c r="K53" s="18">
        <v>1</v>
      </c>
      <c r="L53" s="18">
        <v>8</v>
      </c>
      <c r="M53" s="18">
        <v>1</v>
      </c>
      <c r="N53" s="18">
        <v>1</v>
      </c>
      <c r="O53" s="18">
        <v>1</v>
      </c>
      <c r="P53" s="18"/>
      <c r="Q53" s="18"/>
      <c r="R53" s="18">
        <v>1</v>
      </c>
      <c r="S53" s="18"/>
      <c r="T53" s="18"/>
      <c r="U53" s="18"/>
      <c r="V53" s="27">
        <f t="shared" si="0"/>
        <v>9</v>
      </c>
      <c r="W53" s="27">
        <f t="shared" si="1"/>
        <v>2</v>
      </c>
      <c r="X53" s="27">
        <f t="shared" si="2"/>
        <v>31</v>
      </c>
      <c r="Y53" s="27">
        <f t="shared" si="3"/>
        <v>3</v>
      </c>
      <c r="Z53" s="18"/>
      <c r="AA53" s="18">
        <v>9</v>
      </c>
      <c r="AB53" s="18">
        <v>8</v>
      </c>
      <c r="AC53" s="18">
        <v>6</v>
      </c>
      <c r="AD53" s="18"/>
      <c r="AE53" s="18"/>
      <c r="AF53" s="18">
        <v>21</v>
      </c>
      <c r="AG53" s="18">
        <v>7</v>
      </c>
      <c r="AH53" s="18">
        <v>27</v>
      </c>
      <c r="AI53" s="18">
        <v>14</v>
      </c>
      <c r="AJ53" s="18">
        <v>5</v>
      </c>
      <c r="AK53" s="18">
        <v>2</v>
      </c>
      <c r="AL53" s="18">
        <v>45</v>
      </c>
      <c r="AM53" s="18">
        <v>16</v>
      </c>
      <c r="AN53" s="18">
        <v>35</v>
      </c>
      <c r="AO53" s="18">
        <v>20</v>
      </c>
      <c r="AP53" s="18">
        <v>5</v>
      </c>
      <c r="AQ53" s="18">
        <v>2</v>
      </c>
      <c r="AR53" s="4" t="s">
        <v>6</v>
      </c>
      <c r="AS53" s="5" t="s">
        <v>23</v>
      </c>
      <c r="AT53" s="5">
        <v>42</v>
      </c>
      <c r="AU53" s="5">
        <v>43</v>
      </c>
      <c r="AV53" s="6" t="s">
        <v>1064</v>
      </c>
    </row>
    <row r="54" spans="1:48" ht="12.75">
      <c r="A54" s="16">
        <v>46</v>
      </c>
      <c r="B54" s="17" t="s">
        <v>846</v>
      </c>
      <c r="D54" s="16">
        <v>3</v>
      </c>
      <c r="E54" s="18">
        <v>1</v>
      </c>
      <c r="F54" s="18">
        <v>6</v>
      </c>
      <c r="G54" s="18">
        <v>2</v>
      </c>
      <c r="H54" s="18">
        <v>2</v>
      </c>
      <c r="I54" s="18"/>
      <c r="J54" s="18">
        <v>8</v>
      </c>
      <c r="K54" s="18">
        <v>3</v>
      </c>
      <c r="L54" s="18">
        <v>11</v>
      </c>
      <c r="M54" s="18">
        <v>1</v>
      </c>
      <c r="N54">
        <v>4</v>
      </c>
      <c r="O54" s="18">
        <v>1</v>
      </c>
      <c r="P54" s="18"/>
      <c r="Q54" s="18"/>
      <c r="R54" s="18"/>
      <c r="S54" s="18"/>
      <c r="T54" s="18"/>
      <c r="U54" s="18"/>
      <c r="V54" s="27">
        <f t="shared" si="0"/>
        <v>11</v>
      </c>
      <c r="W54" s="27">
        <f t="shared" si="1"/>
        <v>4</v>
      </c>
      <c r="X54" s="27">
        <f t="shared" si="2"/>
        <v>17</v>
      </c>
      <c r="Y54" s="27">
        <f t="shared" si="3"/>
        <v>3</v>
      </c>
      <c r="Z54" s="18"/>
      <c r="AA54" s="18">
        <v>10</v>
      </c>
      <c r="AB54" s="18">
        <v>4</v>
      </c>
      <c r="AC54" s="18">
        <v>8</v>
      </c>
      <c r="AD54" s="18"/>
      <c r="AE54" s="18"/>
      <c r="AF54" s="18">
        <v>28</v>
      </c>
      <c r="AG54" s="18">
        <v>9</v>
      </c>
      <c r="AH54" s="18">
        <v>20</v>
      </c>
      <c r="AI54" s="18">
        <v>15</v>
      </c>
      <c r="AJ54" s="18">
        <v>5</v>
      </c>
      <c r="AK54" s="18">
        <v>5</v>
      </c>
      <c r="AL54" s="18">
        <v>57</v>
      </c>
      <c r="AM54" s="18">
        <v>19</v>
      </c>
      <c r="AN54" s="18">
        <v>24</v>
      </c>
      <c r="AO54" s="18">
        <v>23</v>
      </c>
      <c r="AP54" s="18">
        <v>5</v>
      </c>
      <c r="AQ54" s="18">
        <v>5</v>
      </c>
      <c r="AR54" s="4" t="s">
        <v>6</v>
      </c>
      <c r="AS54" s="5" t="s">
        <v>23</v>
      </c>
      <c r="AT54" s="5">
        <v>42</v>
      </c>
      <c r="AU54" s="5">
        <v>43</v>
      </c>
      <c r="AV54" s="6" t="s">
        <v>1064</v>
      </c>
    </row>
    <row r="55" spans="1:48" ht="12.75">
      <c r="A55" s="16">
        <v>47</v>
      </c>
      <c r="B55" s="17" t="s">
        <v>847</v>
      </c>
      <c r="D55" s="16">
        <v>5</v>
      </c>
      <c r="E55" s="18"/>
      <c r="F55" s="18">
        <v>9</v>
      </c>
      <c r="G55" s="18">
        <v>3</v>
      </c>
      <c r="H55" s="18">
        <v>4</v>
      </c>
      <c r="I55" s="18">
        <v>1</v>
      </c>
      <c r="J55" s="18">
        <v>5</v>
      </c>
      <c r="K55" s="18">
        <v>1</v>
      </c>
      <c r="L55" s="18">
        <v>14</v>
      </c>
      <c r="M55" s="18">
        <v>5</v>
      </c>
      <c r="N55" s="18">
        <v>1</v>
      </c>
      <c r="O55" s="18"/>
      <c r="P55" s="18"/>
      <c r="Q55" s="18"/>
      <c r="R55" s="18"/>
      <c r="S55" s="18"/>
      <c r="T55" s="18"/>
      <c r="U55" s="18"/>
      <c r="V55" s="27">
        <f t="shared" si="0"/>
        <v>10</v>
      </c>
      <c r="W55" s="27">
        <f t="shared" si="1"/>
        <v>1</v>
      </c>
      <c r="X55" s="27">
        <f t="shared" si="2"/>
        <v>23</v>
      </c>
      <c r="Y55" s="27">
        <f t="shared" si="3"/>
        <v>8</v>
      </c>
      <c r="Z55" s="18"/>
      <c r="AA55" s="18">
        <v>6</v>
      </c>
      <c r="AB55" s="18">
        <v>5</v>
      </c>
      <c r="AC55" s="18">
        <v>5</v>
      </c>
      <c r="AD55" s="18"/>
      <c r="AE55" s="18"/>
      <c r="AF55" s="18">
        <v>15</v>
      </c>
      <c r="AG55" s="18">
        <v>6</v>
      </c>
      <c r="AH55" s="18">
        <v>24</v>
      </c>
      <c r="AI55" s="18">
        <v>9</v>
      </c>
      <c r="AJ55" s="18">
        <v>1</v>
      </c>
      <c r="AK55" s="18">
        <v>3</v>
      </c>
      <c r="AL55" s="18">
        <v>43</v>
      </c>
      <c r="AM55" s="18">
        <v>12</v>
      </c>
      <c r="AN55" s="18">
        <v>29</v>
      </c>
      <c r="AO55" s="18">
        <v>14</v>
      </c>
      <c r="AP55" s="18">
        <v>1</v>
      </c>
      <c r="AQ55" s="18">
        <v>3</v>
      </c>
      <c r="AR55" s="4" t="s">
        <v>6</v>
      </c>
      <c r="AS55" s="5" t="s">
        <v>23</v>
      </c>
      <c r="AT55" s="5">
        <v>42</v>
      </c>
      <c r="AU55" s="5">
        <v>43</v>
      </c>
      <c r="AV55" s="6" t="s">
        <v>1064</v>
      </c>
    </row>
    <row r="56" spans="1:48" ht="12.75">
      <c r="A56" s="16">
        <v>48</v>
      </c>
      <c r="B56" s="17" t="s">
        <v>117</v>
      </c>
      <c r="D56" s="16">
        <v>5</v>
      </c>
      <c r="E56" s="18"/>
      <c r="F56" s="18">
        <v>16</v>
      </c>
      <c r="G56" s="18">
        <v>5</v>
      </c>
      <c r="H56" s="18"/>
      <c r="I56" s="18">
        <v>2</v>
      </c>
      <c r="J56" s="18">
        <v>3</v>
      </c>
      <c r="K56" s="18"/>
      <c r="L56" s="18">
        <v>13</v>
      </c>
      <c r="M56" s="18">
        <v>2</v>
      </c>
      <c r="N56" s="18">
        <v>1</v>
      </c>
      <c r="O56" s="18">
        <v>3</v>
      </c>
      <c r="P56" s="18"/>
      <c r="Q56" s="18"/>
      <c r="R56" s="18"/>
      <c r="S56" s="18"/>
      <c r="T56" s="18"/>
      <c r="U56" s="18"/>
      <c r="V56" s="27">
        <f t="shared" si="0"/>
        <v>8</v>
      </c>
      <c r="W56" s="27">
        <f t="shared" si="1"/>
        <v>0</v>
      </c>
      <c r="X56" s="27">
        <f t="shared" si="2"/>
        <v>29</v>
      </c>
      <c r="Y56" s="27">
        <f t="shared" si="3"/>
        <v>7</v>
      </c>
      <c r="Z56" s="18"/>
      <c r="AA56" s="18">
        <v>6</v>
      </c>
      <c r="AB56" s="18">
        <v>9</v>
      </c>
      <c r="AC56" s="18">
        <v>2</v>
      </c>
      <c r="AD56" s="18"/>
      <c r="AE56" s="18"/>
      <c r="AF56" s="52">
        <v>25</v>
      </c>
      <c r="AG56" s="18">
        <v>4</v>
      </c>
      <c r="AH56" s="18">
        <v>14</v>
      </c>
      <c r="AI56" s="18">
        <v>8</v>
      </c>
      <c r="AJ56" s="18">
        <v>6</v>
      </c>
      <c r="AK56" s="18"/>
      <c r="AL56" s="52">
        <v>50</v>
      </c>
      <c r="AM56" s="18">
        <v>10</v>
      </c>
      <c r="AN56" s="18">
        <v>23</v>
      </c>
      <c r="AO56" s="18">
        <v>10</v>
      </c>
      <c r="AP56" s="18">
        <v>6</v>
      </c>
      <c r="AQ56" s="18"/>
      <c r="AR56" s="4" t="s">
        <v>6</v>
      </c>
      <c r="AS56" s="5" t="s">
        <v>23</v>
      </c>
      <c r="AT56" s="5">
        <v>42</v>
      </c>
      <c r="AU56" s="5">
        <v>43</v>
      </c>
      <c r="AV56" s="6" t="s">
        <v>1064</v>
      </c>
    </row>
    <row r="57" spans="1:48" ht="12.75">
      <c r="A57" s="16">
        <v>49</v>
      </c>
      <c r="B57" s="17" t="s">
        <v>118</v>
      </c>
      <c r="D57" s="16">
        <v>8</v>
      </c>
      <c r="E57" s="18">
        <v>2</v>
      </c>
      <c r="F57" s="18">
        <v>17</v>
      </c>
      <c r="G57" s="18">
        <v>1</v>
      </c>
      <c r="H57" s="18">
        <v>2</v>
      </c>
      <c r="I57" s="18">
        <v>2</v>
      </c>
      <c r="J57" s="18">
        <v>1</v>
      </c>
      <c r="K57" s="18">
        <v>2</v>
      </c>
      <c r="L57" s="18">
        <v>8</v>
      </c>
      <c r="M57" s="18">
        <v>1</v>
      </c>
      <c r="N57" s="18">
        <v>4</v>
      </c>
      <c r="O57" s="18">
        <v>1</v>
      </c>
      <c r="P57" s="18"/>
      <c r="Q57" s="18"/>
      <c r="R57" s="18"/>
      <c r="S57" s="18"/>
      <c r="T57" s="18"/>
      <c r="U57" s="18"/>
      <c r="V57" s="27">
        <f t="shared" si="0"/>
        <v>9</v>
      </c>
      <c r="W57" s="27">
        <f t="shared" si="1"/>
        <v>4</v>
      </c>
      <c r="X57" s="27">
        <f t="shared" si="2"/>
        <v>25</v>
      </c>
      <c r="Y57" s="27">
        <f t="shared" si="3"/>
        <v>2</v>
      </c>
      <c r="Z57" s="18"/>
      <c r="AA57" s="18">
        <v>6</v>
      </c>
      <c r="AB57" s="18">
        <v>6</v>
      </c>
      <c r="AC57" s="18">
        <v>4</v>
      </c>
      <c r="AD57" s="18"/>
      <c r="AE57" s="18"/>
      <c r="AF57" s="18">
        <v>19</v>
      </c>
      <c r="AG57" s="52">
        <v>3</v>
      </c>
      <c r="AH57" s="18">
        <v>21</v>
      </c>
      <c r="AI57" s="18">
        <v>13</v>
      </c>
      <c r="AJ57" s="18">
        <v>3</v>
      </c>
      <c r="AK57" s="18">
        <v>1</v>
      </c>
      <c r="AL57" s="18">
        <v>43</v>
      </c>
      <c r="AM57" s="52">
        <v>9</v>
      </c>
      <c r="AN57" s="18">
        <v>27</v>
      </c>
      <c r="AO57" s="18">
        <v>17</v>
      </c>
      <c r="AP57" s="18">
        <v>3</v>
      </c>
      <c r="AQ57" s="18">
        <v>1</v>
      </c>
      <c r="AR57" s="4" t="s">
        <v>6</v>
      </c>
      <c r="AS57" s="5" t="s">
        <v>23</v>
      </c>
      <c r="AT57" s="5">
        <v>42</v>
      </c>
      <c r="AU57" s="5">
        <v>43</v>
      </c>
      <c r="AV57" s="6" t="s">
        <v>1064</v>
      </c>
    </row>
    <row r="58" spans="1:48" ht="12.75">
      <c r="A58" s="16">
        <v>50</v>
      </c>
      <c r="B58" s="17" t="s">
        <v>906</v>
      </c>
      <c r="D58" s="16">
        <v>7</v>
      </c>
      <c r="E58" s="18">
        <v>1</v>
      </c>
      <c r="F58" s="18">
        <v>10</v>
      </c>
      <c r="G58" s="18">
        <v>1</v>
      </c>
      <c r="H58" s="18">
        <v>5</v>
      </c>
      <c r="I58" s="18">
        <v>1</v>
      </c>
      <c r="J58" s="18">
        <v>4</v>
      </c>
      <c r="K58" s="18"/>
      <c r="L58" s="18">
        <v>15</v>
      </c>
      <c r="M58" s="18">
        <v>4</v>
      </c>
      <c r="N58" s="18">
        <v>2</v>
      </c>
      <c r="O58" s="18">
        <v>1</v>
      </c>
      <c r="P58" s="18"/>
      <c r="Q58" s="18"/>
      <c r="R58" s="18"/>
      <c r="S58" s="18"/>
      <c r="T58" s="18"/>
      <c r="U58" s="18"/>
      <c r="V58" s="27">
        <f t="shared" si="0"/>
        <v>11</v>
      </c>
      <c r="W58" s="27">
        <f t="shared" si="1"/>
        <v>1</v>
      </c>
      <c r="X58" s="27">
        <f t="shared" si="2"/>
        <v>25</v>
      </c>
      <c r="Y58" s="27">
        <f t="shared" si="3"/>
        <v>5</v>
      </c>
      <c r="Z58" s="18"/>
      <c r="AA58" s="18">
        <v>3</v>
      </c>
      <c r="AB58" s="18">
        <v>3</v>
      </c>
      <c r="AC58" s="18">
        <v>4</v>
      </c>
      <c r="AD58" s="18"/>
      <c r="AE58" s="18"/>
      <c r="AF58" s="18">
        <v>25</v>
      </c>
      <c r="AG58" s="18">
        <v>4</v>
      </c>
      <c r="AH58" s="18">
        <v>15</v>
      </c>
      <c r="AI58" s="18">
        <v>13</v>
      </c>
      <c r="AJ58" s="18">
        <v>2</v>
      </c>
      <c r="AK58" s="18">
        <v>2</v>
      </c>
      <c r="AL58" s="18">
        <v>62</v>
      </c>
      <c r="AM58" s="18">
        <v>7</v>
      </c>
      <c r="AN58" s="18">
        <v>18</v>
      </c>
      <c r="AO58" s="18">
        <v>17</v>
      </c>
      <c r="AP58" s="18">
        <v>2</v>
      </c>
      <c r="AQ58" s="18">
        <v>2</v>
      </c>
      <c r="AR58" s="4" t="s">
        <v>6</v>
      </c>
      <c r="AS58" s="5" t="s">
        <v>23</v>
      </c>
      <c r="AT58" s="5">
        <v>42</v>
      </c>
      <c r="AU58" s="5">
        <v>43</v>
      </c>
      <c r="AV58" s="6" t="s">
        <v>1064</v>
      </c>
    </row>
    <row r="59" spans="1:48" ht="12.75">
      <c r="A59" s="16">
        <v>51</v>
      </c>
      <c r="B59" s="17" t="s">
        <v>907</v>
      </c>
      <c r="D59" s="76">
        <v>4</v>
      </c>
      <c r="E59" s="18">
        <v>2</v>
      </c>
      <c r="F59" s="18">
        <v>10</v>
      </c>
      <c r="G59" s="18">
        <v>2</v>
      </c>
      <c r="H59" s="18">
        <v>1</v>
      </c>
      <c r="I59" s="18">
        <v>2</v>
      </c>
      <c r="J59" s="18">
        <v>2</v>
      </c>
      <c r="K59" s="18">
        <v>2</v>
      </c>
      <c r="L59" s="18">
        <v>11</v>
      </c>
      <c r="M59" s="18"/>
      <c r="N59" s="18">
        <v>2</v>
      </c>
      <c r="O59" s="18"/>
      <c r="P59" s="18"/>
      <c r="Q59" s="18"/>
      <c r="R59" s="18">
        <v>1</v>
      </c>
      <c r="S59" s="18"/>
      <c r="T59" s="18"/>
      <c r="U59" s="18"/>
      <c r="V59" s="52">
        <f t="shared" si="0"/>
        <v>6</v>
      </c>
      <c r="W59" s="27">
        <f t="shared" si="1"/>
        <v>4</v>
      </c>
      <c r="X59" s="27">
        <f t="shared" si="2"/>
        <v>22</v>
      </c>
      <c r="Y59" s="27">
        <f t="shared" si="3"/>
        <v>2</v>
      </c>
      <c r="Z59" s="18"/>
      <c r="AA59" s="18">
        <v>4</v>
      </c>
      <c r="AB59" s="18">
        <v>2</v>
      </c>
      <c r="AC59" s="18">
        <v>2</v>
      </c>
      <c r="AD59" s="18"/>
      <c r="AE59" s="18"/>
      <c r="AF59" s="18">
        <v>21</v>
      </c>
      <c r="AG59" s="18">
        <v>2</v>
      </c>
      <c r="AH59" s="18">
        <v>17</v>
      </c>
      <c r="AI59" s="18">
        <v>7</v>
      </c>
      <c r="AJ59" s="18">
        <v>7</v>
      </c>
      <c r="AK59" s="18">
        <v>5</v>
      </c>
      <c r="AL59" s="18">
        <v>49</v>
      </c>
      <c r="AM59" s="18">
        <v>6</v>
      </c>
      <c r="AN59" s="18">
        <v>19</v>
      </c>
      <c r="AO59" s="18">
        <v>9</v>
      </c>
      <c r="AP59" s="18">
        <v>7</v>
      </c>
      <c r="AQ59" s="18">
        <v>5</v>
      </c>
      <c r="AR59" s="4" t="s">
        <v>6</v>
      </c>
      <c r="AS59" s="5" t="s">
        <v>23</v>
      </c>
      <c r="AT59" s="5">
        <v>42</v>
      </c>
      <c r="AU59" s="5">
        <v>43</v>
      </c>
      <c r="AV59" s="6" t="s">
        <v>1064</v>
      </c>
    </row>
    <row r="60" spans="1:48" ht="12.75">
      <c r="A60" s="16">
        <v>52</v>
      </c>
      <c r="B60" s="17" t="s">
        <v>908</v>
      </c>
      <c r="D60" s="16">
        <v>2</v>
      </c>
      <c r="E60" s="18"/>
      <c r="F60" s="18">
        <v>8</v>
      </c>
      <c r="G60" s="18">
        <v>1</v>
      </c>
      <c r="H60" s="18">
        <v>1</v>
      </c>
      <c r="I60" s="18"/>
      <c r="J60" s="18">
        <v>4</v>
      </c>
      <c r="K60" s="18"/>
      <c r="L60" s="18">
        <v>10</v>
      </c>
      <c r="M60" s="18">
        <v>3</v>
      </c>
      <c r="N60" s="18">
        <v>1</v>
      </c>
      <c r="O60" s="18">
        <v>1</v>
      </c>
      <c r="P60" s="18"/>
      <c r="Q60" s="18"/>
      <c r="R60" s="18">
        <v>1</v>
      </c>
      <c r="S60" s="18"/>
      <c r="T60" s="18"/>
      <c r="U60" s="18"/>
      <c r="V60" s="27">
        <f t="shared" si="0"/>
        <v>6</v>
      </c>
      <c r="W60" s="27">
        <f t="shared" si="1"/>
        <v>0</v>
      </c>
      <c r="X60" s="27">
        <f t="shared" si="2"/>
        <v>19</v>
      </c>
      <c r="Y60" s="27">
        <f t="shared" si="3"/>
        <v>4</v>
      </c>
      <c r="Z60" s="18"/>
      <c r="AA60" s="18">
        <v>5</v>
      </c>
      <c r="AB60" s="18">
        <v>6</v>
      </c>
      <c r="AC60" s="18">
        <v>8</v>
      </c>
      <c r="AD60" s="18"/>
      <c r="AE60" s="18"/>
      <c r="AF60" s="52">
        <v>32</v>
      </c>
      <c r="AG60" s="18">
        <v>1</v>
      </c>
      <c r="AH60" s="18">
        <v>16</v>
      </c>
      <c r="AI60" s="18">
        <v>3</v>
      </c>
      <c r="AJ60" s="18">
        <v>2</v>
      </c>
      <c r="AK60" s="18">
        <v>5</v>
      </c>
      <c r="AL60" s="52">
        <v>55</v>
      </c>
      <c r="AM60" s="18">
        <v>6</v>
      </c>
      <c r="AN60" s="18">
        <v>22</v>
      </c>
      <c r="AO60" s="18">
        <v>11</v>
      </c>
      <c r="AP60" s="18">
        <v>2</v>
      </c>
      <c r="AQ60" s="18">
        <v>5</v>
      </c>
      <c r="AR60" s="4" t="s">
        <v>6</v>
      </c>
      <c r="AS60" s="5" t="s">
        <v>23</v>
      </c>
      <c r="AT60" s="5">
        <v>42</v>
      </c>
      <c r="AU60" s="5">
        <v>43</v>
      </c>
      <c r="AV60" s="6" t="s">
        <v>1064</v>
      </c>
    </row>
    <row r="61" spans="1:48" ht="12.75">
      <c r="A61" s="16">
        <v>53</v>
      </c>
      <c r="B61" s="17" t="s">
        <v>909</v>
      </c>
      <c r="D61" s="16">
        <v>7</v>
      </c>
      <c r="E61" s="18"/>
      <c r="F61" s="18">
        <v>6</v>
      </c>
      <c r="G61" s="18">
        <v>2</v>
      </c>
      <c r="H61" s="18">
        <v>1</v>
      </c>
      <c r="I61" s="18">
        <v>2</v>
      </c>
      <c r="J61" s="18"/>
      <c r="K61" s="18"/>
      <c r="L61" s="18">
        <v>7</v>
      </c>
      <c r="M61" s="18">
        <v>2</v>
      </c>
      <c r="N61" s="18">
        <v>3</v>
      </c>
      <c r="O61" s="18"/>
      <c r="P61" s="18"/>
      <c r="Q61" s="18"/>
      <c r="R61" s="18"/>
      <c r="S61" s="18"/>
      <c r="T61" s="18">
        <v>1</v>
      </c>
      <c r="U61" s="18"/>
      <c r="V61" s="27">
        <f t="shared" si="0"/>
        <v>7</v>
      </c>
      <c r="W61" s="27">
        <f t="shared" si="1"/>
        <v>0</v>
      </c>
      <c r="X61" s="27">
        <f t="shared" si="2"/>
        <v>13</v>
      </c>
      <c r="Y61" s="27">
        <f t="shared" si="3"/>
        <v>4</v>
      </c>
      <c r="Z61" s="18"/>
      <c r="AA61" s="18">
        <v>9</v>
      </c>
      <c r="AB61" s="18">
        <v>7</v>
      </c>
      <c r="AC61" s="18"/>
      <c r="AD61" s="18"/>
      <c r="AE61" s="18"/>
      <c r="AF61" s="18">
        <v>20</v>
      </c>
      <c r="AG61" s="18">
        <v>7</v>
      </c>
      <c r="AH61" s="18">
        <v>12</v>
      </c>
      <c r="AI61" s="18">
        <v>10</v>
      </c>
      <c r="AJ61" s="18">
        <v>6</v>
      </c>
      <c r="AK61" s="18">
        <v>1</v>
      </c>
      <c r="AL61" s="18">
        <v>55</v>
      </c>
      <c r="AM61" s="18">
        <v>16</v>
      </c>
      <c r="AN61" s="18">
        <v>19</v>
      </c>
      <c r="AO61" s="18">
        <v>10</v>
      </c>
      <c r="AP61" s="18">
        <v>6</v>
      </c>
      <c r="AQ61" s="18">
        <v>1</v>
      </c>
      <c r="AR61" s="4" t="s">
        <v>6</v>
      </c>
      <c r="AS61" s="5" t="s">
        <v>23</v>
      </c>
      <c r="AT61" s="5">
        <v>42</v>
      </c>
      <c r="AU61" s="5">
        <v>43</v>
      </c>
      <c r="AV61" s="6" t="s">
        <v>1064</v>
      </c>
    </row>
    <row r="62" spans="1:48" ht="12.75">
      <c r="A62" s="16">
        <v>54</v>
      </c>
      <c r="B62" s="17" t="s">
        <v>910</v>
      </c>
      <c r="D62" s="16"/>
      <c r="E62" s="18"/>
      <c r="F62" s="18">
        <v>5</v>
      </c>
      <c r="G62" s="18">
        <v>3</v>
      </c>
      <c r="H62" s="18"/>
      <c r="I62" s="18">
        <v>1</v>
      </c>
      <c r="J62" s="18">
        <v>5</v>
      </c>
      <c r="K62" s="18"/>
      <c r="L62" s="18">
        <v>7</v>
      </c>
      <c r="M62" s="18">
        <v>3</v>
      </c>
      <c r="N62" s="18">
        <v>1</v>
      </c>
      <c r="O62" s="18">
        <v>1</v>
      </c>
      <c r="P62" s="18"/>
      <c r="Q62" s="18"/>
      <c r="R62" s="18"/>
      <c r="S62" s="18"/>
      <c r="T62" s="18"/>
      <c r="U62" s="18"/>
      <c r="V62" s="27">
        <f t="shared" si="0"/>
        <v>5</v>
      </c>
      <c r="W62" s="27">
        <f t="shared" si="1"/>
        <v>0</v>
      </c>
      <c r="X62" s="27">
        <f t="shared" si="2"/>
        <v>12</v>
      </c>
      <c r="Y62" s="27">
        <f t="shared" si="3"/>
        <v>6</v>
      </c>
      <c r="Z62" s="18"/>
      <c r="AA62" s="18">
        <v>3</v>
      </c>
      <c r="AB62" s="18">
        <v>4</v>
      </c>
      <c r="AC62" s="18">
        <v>10</v>
      </c>
      <c r="AD62" s="18"/>
      <c r="AE62" s="18"/>
      <c r="AF62" s="18">
        <v>27</v>
      </c>
      <c r="AG62" s="18">
        <v>3</v>
      </c>
      <c r="AH62" s="18">
        <v>14</v>
      </c>
      <c r="AI62" s="18">
        <v>11</v>
      </c>
      <c r="AJ62" s="18">
        <v>4</v>
      </c>
      <c r="AK62" s="18">
        <v>3</v>
      </c>
      <c r="AL62" s="10">
        <v>55</v>
      </c>
      <c r="AM62" s="18">
        <v>6</v>
      </c>
      <c r="AN62" s="18">
        <v>18</v>
      </c>
      <c r="AO62" s="18">
        <v>21</v>
      </c>
      <c r="AP62" s="18">
        <v>4</v>
      </c>
      <c r="AQ62" s="18">
        <v>3</v>
      </c>
      <c r="AR62" s="4" t="s">
        <v>6</v>
      </c>
      <c r="AS62" s="5" t="s">
        <v>23</v>
      </c>
      <c r="AT62" s="5">
        <v>42</v>
      </c>
      <c r="AU62" s="5">
        <v>43</v>
      </c>
      <c r="AV62" s="6" t="s">
        <v>1064</v>
      </c>
    </row>
    <row r="63" spans="1:48" ht="12.75">
      <c r="A63" s="16">
        <v>55</v>
      </c>
      <c r="B63" s="17" t="s">
        <v>911</v>
      </c>
      <c r="D63" s="16"/>
      <c r="E63" s="52">
        <v>2</v>
      </c>
      <c r="F63" s="18">
        <v>6</v>
      </c>
      <c r="G63" s="18">
        <v>1</v>
      </c>
      <c r="H63" s="18"/>
      <c r="I63" s="18">
        <v>1</v>
      </c>
      <c r="J63" s="52">
        <v>1</v>
      </c>
      <c r="K63" s="18"/>
      <c r="L63" s="52">
        <v>8</v>
      </c>
      <c r="M63" s="18">
        <v>1</v>
      </c>
      <c r="N63" s="18">
        <v>4</v>
      </c>
      <c r="O63" s="18"/>
      <c r="P63" s="18"/>
      <c r="Q63" s="18"/>
      <c r="R63" s="18"/>
      <c r="S63" s="18"/>
      <c r="T63" s="18"/>
      <c r="U63" s="18"/>
      <c r="V63" s="27">
        <f t="shared" si="0"/>
        <v>1</v>
      </c>
      <c r="W63" s="52">
        <f t="shared" si="1"/>
        <v>2</v>
      </c>
      <c r="X63" s="52">
        <f t="shared" si="2"/>
        <v>14</v>
      </c>
      <c r="Y63" s="27">
        <f t="shared" si="3"/>
        <v>2</v>
      </c>
      <c r="Z63" s="18"/>
      <c r="AA63" s="18">
        <v>3</v>
      </c>
      <c r="AB63" s="18">
        <v>3</v>
      </c>
      <c r="AC63" s="18">
        <v>2</v>
      </c>
      <c r="AD63" s="18"/>
      <c r="AE63" s="18"/>
      <c r="AF63" s="18">
        <v>17</v>
      </c>
      <c r="AG63" s="18">
        <v>7</v>
      </c>
      <c r="AH63" s="18">
        <v>14</v>
      </c>
      <c r="AI63" s="18">
        <v>8</v>
      </c>
      <c r="AJ63" s="18">
        <v>7</v>
      </c>
      <c r="AK63" s="18">
        <v>1</v>
      </c>
      <c r="AL63" s="18">
        <v>47</v>
      </c>
      <c r="AM63" s="18">
        <v>10</v>
      </c>
      <c r="AN63" s="18">
        <v>17</v>
      </c>
      <c r="AO63" s="18">
        <v>10</v>
      </c>
      <c r="AP63" s="18">
        <v>7</v>
      </c>
      <c r="AQ63" s="18">
        <v>1</v>
      </c>
      <c r="AR63" s="4" t="s">
        <v>6</v>
      </c>
      <c r="AS63" s="5" t="s">
        <v>23</v>
      </c>
      <c r="AT63" s="5">
        <v>42</v>
      </c>
      <c r="AU63" s="5">
        <v>43</v>
      </c>
      <c r="AV63" s="6" t="s">
        <v>1064</v>
      </c>
    </row>
    <row r="64" spans="1:48" ht="12.75">
      <c r="A64" s="16">
        <v>56</v>
      </c>
      <c r="B64" s="17" t="s">
        <v>912</v>
      </c>
      <c r="D64" s="16">
        <v>2</v>
      </c>
      <c r="E64" s="18">
        <v>1</v>
      </c>
      <c r="F64" s="18">
        <v>7</v>
      </c>
      <c r="G64" s="18"/>
      <c r="H64" s="18">
        <v>2</v>
      </c>
      <c r="I64" s="18">
        <v>1</v>
      </c>
      <c r="J64" s="18">
        <v>3</v>
      </c>
      <c r="K64" s="18"/>
      <c r="L64" s="18">
        <v>4</v>
      </c>
      <c r="M64" s="18">
        <v>1</v>
      </c>
      <c r="N64" s="18">
        <v>4</v>
      </c>
      <c r="O64" s="18">
        <v>1</v>
      </c>
      <c r="P64" s="18"/>
      <c r="Q64" s="18"/>
      <c r="R64" s="18"/>
      <c r="S64" s="18"/>
      <c r="T64" s="18"/>
      <c r="U64" s="18"/>
      <c r="V64" s="27">
        <f t="shared" si="0"/>
        <v>5</v>
      </c>
      <c r="W64" s="27">
        <f t="shared" si="1"/>
        <v>1</v>
      </c>
      <c r="X64" s="27">
        <f t="shared" si="2"/>
        <v>11</v>
      </c>
      <c r="Y64" s="27">
        <f t="shared" si="3"/>
        <v>1</v>
      </c>
      <c r="Z64" s="18"/>
      <c r="AA64" s="18">
        <v>6</v>
      </c>
      <c r="AB64" s="18">
        <v>8</v>
      </c>
      <c r="AC64" s="18">
        <v>3</v>
      </c>
      <c r="AD64" s="18"/>
      <c r="AE64" s="18"/>
      <c r="AF64" s="18">
        <v>12</v>
      </c>
      <c r="AG64" s="18">
        <v>5</v>
      </c>
      <c r="AH64" s="18">
        <v>12</v>
      </c>
      <c r="AI64" s="18">
        <v>5</v>
      </c>
      <c r="AJ64" s="18">
        <v>8</v>
      </c>
      <c r="AK64" s="18">
        <v>4</v>
      </c>
      <c r="AL64" s="18">
        <v>34</v>
      </c>
      <c r="AM64" s="18">
        <v>11</v>
      </c>
      <c r="AN64" s="18">
        <v>20</v>
      </c>
      <c r="AO64" s="18">
        <v>8</v>
      </c>
      <c r="AP64" s="18">
        <v>8</v>
      </c>
      <c r="AQ64" s="18">
        <v>4</v>
      </c>
      <c r="AR64" s="4" t="s">
        <v>6</v>
      </c>
      <c r="AS64" s="5" t="s">
        <v>23</v>
      </c>
      <c r="AT64" s="5">
        <v>42</v>
      </c>
      <c r="AU64" s="5">
        <v>43</v>
      </c>
      <c r="AV64" s="6" t="s">
        <v>1064</v>
      </c>
    </row>
    <row r="65" spans="1:48" ht="12.75">
      <c r="A65" s="16">
        <v>57</v>
      </c>
      <c r="B65" s="17" t="s">
        <v>913</v>
      </c>
      <c r="D65" s="16">
        <v>4</v>
      </c>
      <c r="E65" s="18"/>
      <c r="F65" s="18">
        <v>4</v>
      </c>
      <c r="G65" s="18"/>
      <c r="H65" s="18">
        <v>1</v>
      </c>
      <c r="I65" s="18"/>
      <c r="J65" s="18"/>
      <c r="K65" s="18"/>
      <c r="L65" s="18">
        <v>5</v>
      </c>
      <c r="M65" s="18">
        <v>1</v>
      </c>
      <c r="N65" s="18"/>
      <c r="O65" s="18"/>
      <c r="P65" s="18"/>
      <c r="Q65" s="18"/>
      <c r="R65" s="18"/>
      <c r="S65" s="18"/>
      <c r="T65" s="18"/>
      <c r="U65" s="18"/>
      <c r="V65" s="27">
        <f t="shared" si="0"/>
        <v>4</v>
      </c>
      <c r="W65" s="27">
        <f t="shared" si="1"/>
        <v>0</v>
      </c>
      <c r="X65" s="27">
        <f t="shared" si="2"/>
        <v>9</v>
      </c>
      <c r="Y65" s="27">
        <f t="shared" si="3"/>
        <v>1</v>
      </c>
      <c r="Z65" s="18"/>
      <c r="AA65" s="18">
        <v>6</v>
      </c>
      <c r="AB65" s="18">
        <v>4</v>
      </c>
      <c r="AC65" s="18"/>
      <c r="AD65" s="18"/>
      <c r="AE65" s="18"/>
      <c r="AF65" s="18">
        <v>21</v>
      </c>
      <c r="AG65" s="18">
        <v>2</v>
      </c>
      <c r="AH65" s="18">
        <v>17</v>
      </c>
      <c r="AI65" s="18">
        <v>6</v>
      </c>
      <c r="AJ65" s="18">
        <v>6</v>
      </c>
      <c r="AK65" s="18">
        <v>2</v>
      </c>
      <c r="AL65" s="18">
        <v>45</v>
      </c>
      <c r="AM65" s="18">
        <v>8</v>
      </c>
      <c r="AN65" s="18">
        <v>21</v>
      </c>
      <c r="AO65" s="18">
        <v>6</v>
      </c>
      <c r="AP65" s="18">
        <v>6</v>
      </c>
      <c r="AQ65" s="18">
        <v>2</v>
      </c>
      <c r="AR65" s="4" t="s">
        <v>6</v>
      </c>
      <c r="AS65" s="5" t="s">
        <v>23</v>
      </c>
      <c r="AT65" s="5">
        <v>42</v>
      </c>
      <c r="AU65" s="5">
        <v>43</v>
      </c>
      <c r="AV65" s="6" t="s">
        <v>1064</v>
      </c>
    </row>
    <row r="66" spans="1:48" ht="12.75">
      <c r="A66" s="16">
        <v>58</v>
      </c>
      <c r="B66" s="17" t="s">
        <v>914</v>
      </c>
      <c r="D66" s="16">
        <v>1</v>
      </c>
      <c r="E66" s="18"/>
      <c r="F66" s="18">
        <v>7</v>
      </c>
      <c r="G66" s="18">
        <v>1</v>
      </c>
      <c r="H66" s="18">
        <v>1</v>
      </c>
      <c r="I66" s="18"/>
      <c r="J66" s="18"/>
      <c r="K66" s="18">
        <v>1</v>
      </c>
      <c r="L66" s="18">
        <v>10</v>
      </c>
      <c r="M66" s="18"/>
      <c r="N66" s="18">
        <v>4</v>
      </c>
      <c r="O66" s="18"/>
      <c r="P66" s="18"/>
      <c r="Q66" s="18"/>
      <c r="R66" s="18"/>
      <c r="S66" s="18"/>
      <c r="T66" s="18"/>
      <c r="U66" s="18"/>
      <c r="V66" s="27">
        <f t="shared" si="0"/>
        <v>1</v>
      </c>
      <c r="W66" s="27">
        <f t="shared" si="1"/>
        <v>1</v>
      </c>
      <c r="X66" s="27">
        <f t="shared" si="2"/>
        <v>17</v>
      </c>
      <c r="Y66" s="27">
        <f t="shared" si="3"/>
        <v>1</v>
      </c>
      <c r="Z66" s="18"/>
      <c r="AA66" s="18">
        <v>1</v>
      </c>
      <c r="AB66" s="18">
        <v>3</v>
      </c>
      <c r="AC66" s="18">
        <v>5</v>
      </c>
      <c r="AD66" s="18"/>
      <c r="AE66" s="18"/>
      <c r="AF66" s="52">
        <v>20</v>
      </c>
      <c r="AG66" s="18">
        <v>2</v>
      </c>
      <c r="AH66" s="18">
        <v>21</v>
      </c>
      <c r="AI66" s="18">
        <v>7</v>
      </c>
      <c r="AJ66" s="18">
        <v>12</v>
      </c>
      <c r="AK66" s="18">
        <v>4</v>
      </c>
      <c r="AL66" s="52">
        <v>50</v>
      </c>
      <c r="AM66" s="18">
        <v>3</v>
      </c>
      <c r="AN66" s="18">
        <v>24</v>
      </c>
      <c r="AO66" s="18">
        <v>12</v>
      </c>
      <c r="AP66" s="18">
        <v>12</v>
      </c>
      <c r="AQ66" s="18">
        <v>4</v>
      </c>
      <c r="AR66" s="4" t="s">
        <v>6</v>
      </c>
      <c r="AS66" s="5" t="s">
        <v>23</v>
      </c>
      <c r="AT66" s="5">
        <v>42</v>
      </c>
      <c r="AU66" s="5">
        <v>43</v>
      </c>
      <c r="AV66" s="6" t="s">
        <v>1064</v>
      </c>
    </row>
    <row r="67" spans="1:48" ht="12.75">
      <c r="A67" s="16">
        <v>59</v>
      </c>
      <c r="B67" s="17" t="s">
        <v>848</v>
      </c>
      <c r="D67" s="16">
        <v>3</v>
      </c>
      <c r="E67" s="18">
        <v>1</v>
      </c>
      <c r="F67" s="18">
        <v>5</v>
      </c>
      <c r="G67" s="18"/>
      <c r="H67" s="18">
        <v>1</v>
      </c>
      <c r="I67" s="18"/>
      <c r="J67" s="18">
        <v>1</v>
      </c>
      <c r="K67" s="18">
        <v>1</v>
      </c>
      <c r="L67" s="18">
        <v>5</v>
      </c>
      <c r="M67" s="18">
        <v>2</v>
      </c>
      <c r="N67" s="18">
        <v>2</v>
      </c>
      <c r="O67" s="18">
        <v>2</v>
      </c>
      <c r="P67" s="18"/>
      <c r="Q67" s="18"/>
      <c r="R67" s="18">
        <v>1</v>
      </c>
      <c r="S67" s="18">
        <v>1</v>
      </c>
      <c r="T67" s="18"/>
      <c r="U67" s="18"/>
      <c r="V67" s="27">
        <f t="shared" si="0"/>
        <v>4</v>
      </c>
      <c r="W67" s="27">
        <f t="shared" si="1"/>
        <v>2</v>
      </c>
      <c r="X67" s="27">
        <f t="shared" si="2"/>
        <v>11</v>
      </c>
      <c r="Y67" s="27">
        <f t="shared" si="3"/>
        <v>3</v>
      </c>
      <c r="Z67" s="18"/>
      <c r="AA67" s="18">
        <v>6</v>
      </c>
      <c r="AB67" s="18">
        <v>7</v>
      </c>
      <c r="AC67" s="18">
        <v>1</v>
      </c>
      <c r="AD67" s="18"/>
      <c r="AE67" s="18">
        <v>1</v>
      </c>
      <c r="AF67" s="18">
        <v>14</v>
      </c>
      <c r="AG67" s="18">
        <v>5</v>
      </c>
      <c r="AH67" s="18">
        <v>13</v>
      </c>
      <c r="AI67" s="18">
        <v>6</v>
      </c>
      <c r="AJ67" s="18">
        <v>11</v>
      </c>
      <c r="AK67" s="18">
        <v>2</v>
      </c>
      <c r="AL67" s="18">
        <v>34</v>
      </c>
      <c r="AM67" s="18">
        <v>11</v>
      </c>
      <c r="AN67" s="18">
        <v>20</v>
      </c>
      <c r="AO67" s="18">
        <v>7</v>
      </c>
      <c r="AP67" s="18">
        <v>11</v>
      </c>
      <c r="AQ67" s="18">
        <v>3</v>
      </c>
      <c r="AR67" s="4" t="s">
        <v>6</v>
      </c>
      <c r="AS67" s="5" t="s">
        <v>23</v>
      </c>
      <c r="AT67" s="5">
        <v>42</v>
      </c>
      <c r="AU67" s="5">
        <v>43</v>
      </c>
      <c r="AV67" s="6" t="s">
        <v>1064</v>
      </c>
    </row>
    <row r="68" spans="1:48" ht="12.75">
      <c r="A68" s="16">
        <v>60</v>
      </c>
      <c r="B68" s="17" t="s">
        <v>915</v>
      </c>
      <c r="D68" s="16">
        <v>3</v>
      </c>
      <c r="E68" s="18"/>
      <c r="F68" s="18">
        <v>4</v>
      </c>
      <c r="G68" s="18"/>
      <c r="H68" s="18"/>
      <c r="I68" s="18">
        <v>1</v>
      </c>
      <c r="J68" s="18">
        <v>2</v>
      </c>
      <c r="K68" s="18"/>
      <c r="L68" s="18">
        <v>4</v>
      </c>
      <c r="M68" s="18"/>
      <c r="N68" s="18"/>
      <c r="O68" s="18"/>
      <c r="P68" s="18"/>
      <c r="Q68" s="18"/>
      <c r="R68" s="18"/>
      <c r="S68" s="18"/>
      <c r="T68" s="18"/>
      <c r="U68" s="18"/>
      <c r="V68" s="27">
        <f t="shared" si="0"/>
        <v>5</v>
      </c>
      <c r="W68" s="27">
        <f t="shared" si="1"/>
        <v>0</v>
      </c>
      <c r="X68" s="27">
        <f t="shared" si="2"/>
        <v>8</v>
      </c>
      <c r="Y68" s="27">
        <f t="shared" si="3"/>
        <v>0</v>
      </c>
      <c r="Z68" s="18"/>
      <c r="AA68" s="18">
        <v>4</v>
      </c>
      <c r="AB68" s="18">
        <v>4</v>
      </c>
      <c r="AC68" s="18">
        <v>3</v>
      </c>
      <c r="AD68" s="18"/>
      <c r="AE68" s="18">
        <v>1</v>
      </c>
      <c r="AF68" s="52">
        <v>13</v>
      </c>
      <c r="AG68" s="18">
        <v>2</v>
      </c>
      <c r="AH68" s="18">
        <v>8</v>
      </c>
      <c r="AI68" s="18">
        <v>5</v>
      </c>
      <c r="AJ68" s="18">
        <v>12</v>
      </c>
      <c r="AK68" s="18">
        <v>6</v>
      </c>
      <c r="AL68" s="52">
        <v>36</v>
      </c>
      <c r="AM68" s="18">
        <v>6</v>
      </c>
      <c r="AN68" s="18">
        <v>12</v>
      </c>
      <c r="AO68" s="18">
        <v>8</v>
      </c>
      <c r="AP68" s="18">
        <v>12</v>
      </c>
      <c r="AQ68" s="18">
        <v>7</v>
      </c>
      <c r="AR68" s="4" t="s">
        <v>6</v>
      </c>
      <c r="AS68" s="5" t="s">
        <v>23</v>
      </c>
      <c r="AT68" s="5">
        <v>42</v>
      </c>
      <c r="AU68" s="5">
        <v>43</v>
      </c>
      <c r="AV68" s="6" t="s">
        <v>1064</v>
      </c>
    </row>
    <row r="69" spans="1:48" ht="12.75">
      <c r="A69" s="16">
        <v>61</v>
      </c>
      <c r="B69" s="17" t="s">
        <v>916</v>
      </c>
      <c r="D69" s="16">
        <v>1</v>
      </c>
      <c r="E69" s="18"/>
      <c r="F69" s="18">
        <v>3</v>
      </c>
      <c r="G69" s="18">
        <v>2</v>
      </c>
      <c r="H69" s="18"/>
      <c r="I69" s="18">
        <v>1</v>
      </c>
      <c r="J69" s="18">
        <v>2</v>
      </c>
      <c r="K69" s="18">
        <v>1</v>
      </c>
      <c r="L69" s="18">
        <v>3</v>
      </c>
      <c r="M69" s="18"/>
      <c r="N69" s="18">
        <v>4</v>
      </c>
      <c r="O69" s="18"/>
      <c r="P69" s="18"/>
      <c r="Q69" s="18"/>
      <c r="R69" s="18"/>
      <c r="S69" s="18"/>
      <c r="T69" s="18"/>
      <c r="U69" s="18"/>
      <c r="V69" s="27">
        <f t="shared" si="0"/>
        <v>3</v>
      </c>
      <c r="W69" s="27">
        <f t="shared" si="1"/>
        <v>1</v>
      </c>
      <c r="X69" s="27">
        <f t="shared" si="2"/>
        <v>6</v>
      </c>
      <c r="Y69" s="27">
        <f t="shared" si="3"/>
        <v>2</v>
      </c>
      <c r="Z69" s="18"/>
      <c r="AA69" s="18">
        <v>2</v>
      </c>
      <c r="AB69" s="18">
        <v>2</v>
      </c>
      <c r="AC69" s="18">
        <v>1</v>
      </c>
      <c r="AD69" s="18"/>
      <c r="AE69" s="18"/>
      <c r="AF69" s="18">
        <v>14</v>
      </c>
      <c r="AG69" s="18">
        <v>2</v>
      </c>
      <c r="AH69" s="18">
        <v>11</v>
      </c>
      <c r="AI69" s="18">
        <v>3</v>
      </c>
      <c r="AJ69" s="18">
        <v>13</v>
      </c>
      <c r="AK69" s="18">
        <v>2</v>
      </c>
      <c r="AL69" s="18">
        <v>32</v>
      </c>
      <c r="AM69" s="18">
        <v>4</v>
      </c>
      <c r="AN69" s="18">
        <v>13</v>
      </c>
      <c r="AO69" s="18">
        <v>4</v>
      </c>
      <c r="AP69" s="18">
        <v>13</v>
      </c>
      <c r="AQ69" s="18">
        <v>2</v>
      </c>
      <c r="AR69" s="4" t="s">
        <v>6</v>
      </c>
      <c r="AS69" s="5" t="s">
        <v>23</v>
      </c>
      <c r="AT69" s="5">
        <v>42</v>
      </c>
      <c r="AU69" s="5">
        <v>43</v>
      </c>
      <c r="AV69" s="6" t="s">
        <v>1064</v>
      </c>
    </row>
    <row r="70" spans="1:48" ht="12.75">
      <c r="A70" s="16">
        <v>62</v>
      </c>
      <c r="B70" s="17" t="s">
        <v>1075</v>
      </c>
      <c r="D70" s="16">
        <v>2</v>
      </c>
      <c r="E70" s="18"/>
      <c r="F70" s="18">
        <v>2</v>
      </c>
      <c r="G70" s="18">
        <v>1</v>
      </c>
      <c r="H70" s="18"/>
      <c r="I70" s="18"/>
      <c r="J70" s="18">
        <v>2</v>
      </c>
      <c r="K70" s="18"/>
      <c r="L70" s="18">
        <v>2</v>
      </c>
      <c r="M70" s="18"/>
      <c r="N70" s="18">
        <v>5</v>
      </c>
      <c r="O70" s="18">
        <v>1</v>
      </c>
      <c r="P70" s="18"/>
      <c r="Q70" s="18"/>
      <c r="R70" s="18">
        <v>1</v>
      </c>
      <c r="S70" s="18"/>
      <c r="T70" s="18"/>
      <c r="U70" s="18"/>
      <c r="V70" s="27">
        <f t="shared" si="0"/>
        <v>4</v>
      </c>
      <c r="W70" s="27">
        <f t="shared" si="1"/>
        <v>0</v>
      </c>
      <c r="X70" s="27">
        <f t="shared" si="2"/>
        <v>5</v>
      </c>
      <c r="Y70" s="27">
        <f t="shared" si="3"/>
        <v>1</v>
      </c>
      <c r="Z70" s="18"/>
      <c r="AA70" s="18">
        <v>7</v>
      </c>
      <c r="AB70" s="18">
        <v>2</v>
      </c>
      <c r="AC70" s="18">
        <v>1</v>
      </c>
      <c r="AD70" s="18"/>
      <c r="AE70" s="18"/>
      <c r="AF70" s="52">
        <v>15</v>
      </c>
      <c r="AG70" s="18">
        <v>4</v>
      </c>
      <c r="AH70" s="18">
        <v>12</v>
      </c>
      <c r="AI70" s="18">
        <v>7</v>
      </c>
      <c r="AJ70" s="18">
        <v>8</v>
      </c>
      <c r="AK70" s="18">
        <v>3</v>
      </c>
      <c r="AL70" s="52">
        <v>45</v>
      </c>
      <c r="AM70" s="18">
        <v>11</v>
      </c>
      <c r="AN70" s="18">
        <v>14</v>
      </c>
      <c r="AO70" s="18">
        <v>8</v>
      </c>
      <c r="AP70" s="18">
        <v>8</v>
      </c>
      <c r="AQ70" s="18">
        <v>3</v>
      </c>
      <c r="AR70" s="4" t="s">
        <v>6</v>
      </c>
      <c r="AS70" s="5" t="s">
        <v>23</v>
      </c>
      <c r="AT70" s="5">
        <v>42</v>
      </c>
      <c r="AU70" s="5">
        <v>43</v>
      </c>
      <c r="AV70" s="6" t="s">
        <v>1064</v>
      </c>
    </row>
    <row r="71" spans="1:48" ht="12.75">
      <c r="A71" s="62">
        <v>63</v>
      </c>
      <c r="B71" s="85" t="s">
        <v>917</v>
      </c>
      <c r="D71" s="16">
        <v>1</v>
      </c>
      <c r="E71" s="18"/>
      <c r="F71" s="18"/>
      <c r="G71" s="18"/>
      <c r="H71" s="18"/>
      <c r="I71" s="18"/>
      <c r="J71" s="18">
        <v>1</v>
      </c>
      <c r="K71" s="18"/>
      <c r="L71" s="18">
        <v>1</v>
      </c>
      <c r="M71" s="18"/>
      <c r="N71" s="18">
        <v>3</v>
      </c>
      <c r="O71" s="18">
        <v>3</v>
      </c>
      <c r="P71" s="18"/>
      <c r="Q71" s="18"/>
      <c r="R71" s="18"/>
      <c r="S71" s="18"/>
      <c r="T71" s="18"/>
      <c r="U71" s="18"/>
      <c r="V71" s="27">
        <f t="shared" si="0"/>
        <v>2</v>
      </c>
      <c r="W71" s="27">
        <f t="shared" si="1"/>
        <v>0</v>
      </c>
      <c r="X71" s="27">
        <f t="shared" si="2"/>
        <v>1</v>
      </c>
      <c r="Y71" s="27">
        <f t="shared" si="3"/>
        <v>0</v>
      </c>
      <c r="Z71" s="18"/>
      <c r="AA71" s="18">
        <v>6</v>
      </c>
      <c r="AB71" s="18"/>
      <c r="AC71" s="18"/>
      <c r="AD71" s="18"/>
      <c r="AE71" s="18"/>
      <c r="AF71" s="52">
        <v>17</v>
      </c>
      <c r="AG71" s="18"/>
      <c r="AH71" s="18">
        <v>7</v>
      </c>
      <c r="AI71" s="18">
        <v>5</v>
      </c>
      <c r="AJ71" s="18">
        <v>10</v>
      </c>
      <c r="AK71" s="18">
        <v>8</v>
      </c>
      <c r="AL71" s="52">
        <v>38</v>
      </c>
      <c r="AM71" s="18">
        <v>6</v>
      </c>
      <c r="AN71" s="18">
        <v>7</v>
      </c>
      <c r="AO71" s="18">
        <v>5</v>
      </c>
      <c r="AP71" s="18">
        <v>10</v>
      </c>
      <c r="AQ71" s="18">
        <v>8</v>
      </c>
      <c r="AR71" s="4" t="s">
        <v>6</v>
      </c>
      <c r="AS71" s="5" t="s">
        <v>23</v>
      </c>
      <c r="AT71" s="5">
        <v>44</v>
      </c>
      <c r="AU71" s="5">
        <v>45</v>
      </c>
      <c r="AV71" s="6" t="s">
        <v>1092</v>
      </c>
    </row>
    <row r="72" spans="1:48" ht="12.75">
      <c r="A72" s="16">
        <v>64</v>
      </c>
      <c r="B72" s="47" t="s">
        <v>918</v>
      </c>
      <c r="D72" s="16">
        <v>1</v>
      </c>
      <c r="E72" s="18"/>
      <c r="F72" s="18"/>
      <c r="G72" s="18"/>
      <c r="H72" s="18"/>
      <c r="I72" s="18"/>
      <c r="J72" s="18">
        <v>1</v>
      </c>
      <c r="K72" s="18"/>
      <c r="L72" s="18">
        <v>2</v>
      </c>
      <c r="M72" s="18"/>
      <c r="N72" s="18">
        <v>2</v>
      </c>
      <c r="O72" s="18"/>
      <c r="P72" s="18"/>
      <c r="Q72" s="18"/>
      <c r="R72" s="18">
        <v>1</v>
      </c>
      <c r="S72" s="18"/>
      <c r="T72" s="18"/>
      <c r="U72" s="18"/>
      <c r="V72" s="27">
        <f t="shared" si="0"/>
        <v>2</v>
      </c>
      <c r="W72" s="27">
        <f t="shared" si="1"/>
        <v>0</v>
      </c>
      <c r="X72" s="27">
        <f t="shared" si="2"/>
        <v>3</v>
      </c>
      <c r="Y72" s="27">
        <f t="shared" si="3"/>
        <v>0</v>
      </c>
      <c r="Z72" s="18"/>
      <c r="AA72" s="18">
        <v>3</v>
      </c>
      <c r="AB72" s="18">
        <v>2</v>
      </c>
      <c r="AC72" s="18">
        <v>2</v>
      </c>
      <c r="AD72" s="18"/>
      <c r="AE72" s="18"/>
      <c r="AF72" s="18">
        <v>6</v>
      </c>
      <c r="AG72" s="18">
        <v>2</v>
      </c>
      <c r="AH72" s="18">
        <v>5</v>
      </c>
      <c r="AI72" s="18">
        <v>6</v>
      </c>
      <c r="AJ72" s="18">
        <v>8</v>
      </c>
      <c r="AK72" s="18">
        <v>3</v>
      </c>
      <c r="AL72" s="18">
        <v>25</v>
      </c>
      <c r="AM72" s="18">
        <v>5</v>
      </c>
      <c r="AN72" s="18">
        <v>7</v>
      </c>
      <c r="AO72" s="18">
        <v>8</v>
      </c>
      <c r="AP72" s="18">
        <v>8</v>
      </c>
      <c r="AQ72" s="18">
        <v>3</v>
      </c>
      <c r="AR72" s="4" t="s">
        <v>6</v>
      </c>
      <c r="AS72" s="5" t="s">
        <v>23</v>
      </c>
      <c r="AT72" s="5">
        <v>44</v>
      </c>
      <c r="AU72" s="5">
        <v>45</v>
      </c>
      <c r="AV72" s="6" t="s">
        <v>1092</v>
      </c>
    </row>
    <row r="73" spans="1:48" ht="12.75">
      <c r="A73" s="16">
        <v>65</v>
      </c>
      <c r="B73" s="47" t="s">
        <v>919</v>
      </c>
      <c r="D73" s="16"/>
      <c r="E73" s="18"/>
      <c r="F73" s="18">
        <v>4</v>
      </c>
      <c r="G73" s="18">
        <v>1</v>
      </c>
      <c r="H73" s="18">
        <v>1</v>
      </c>
      <c r="I73" s="18">
        <v>1</v>
      </c>
      <c r="J73" s="18"/>
      <c r="K73" s="18"/>
      <c r="L73" s="18">
        <v>1</v>
      </c>
      <c r="M73" s="18"/>
      <c r="N73" s="18"/>
      <c r="O73" s="18"/>
      <c r="P73" s="18"/>
      <c r="Q73" s="18"/>
      <c r="R73" s="18"/>
      <c r="S73" s="18"/>
      <c r="T73" s="18"/>
      <c r="U73" s="18"/>
      <c r="V73" s="27">
        <f aca="true" t="shared" si="4" ref="V73:V97">SUM(D73+J73+P73)</f>
        <v>0</v>
      </c>
      <c r="W73" s="27">
        <f aca="true" t="shared" si="5" ref="W73:X88">SUM(E73+K73+Q73)</f>
        <v>0</v>
      </c>
      <c r="X73" s="27">
        <f t="shared" si="5"/>
        <v>5</v>
      </c>
      <c r="Y73" s="27">
        <f aca="true" t="shared" si="6" ref="Y73:Y97">SUM(G73+M73+S73)</f>
        <v>1</v>
      </c>
      <c r="Z73" s="18"/>
      <c r="AA73" s="18"/>
      <c r="AB73" s="18">
        <v>6</v>
      </c>
      <c r="AC73" s="18"/>
      <c r="AD73" s="18"/>
      <c r="AE73" s="18"/>
      <c r="AF73" s="18">
        <v>10</v>
      </c>
      <c r="AG73" s="18">
        <v>3</v>
      </c>
      <c r="AH73" s="18">
        <v>8</v>
      </c>
      <c r="AI73" s="18">
        <v>2</v>
      </c>
      <c r="AJ73" s="18">
        <v>3</v>
      </c>
      <c r="AK73" s="18">
        <v>5</v>
      </c>
      <c r="AL73" s="18">
        <v>35</v>
      </c>
      <c r="AM73" s="18">
        <v>3</v>
      </c>
      <c r="AN73" s="18">
        <v>14</v>
      </c>
      <c r="AO73" s="18">
        <v>2</v>
      </c>
      <c r="AP73" s="18">
        <v>3</v>
      </c>
      <c r="AQ73" s="18">
        <v>5</v>
      </c>
      <c r="AR73" s="4" t="s">
        <v>6</v>
      </c>
      <c r="AS73" s="5" t="s">
        <v>23</v>
      </c>
      <c r="AT73" s="5">
        <v>44</v>
      </c>
      <c r="AU73" s="5">
        <v>45</v>
      </c>
      <c r="AV73" s="6" t="s">
        <v>1092</v>
      </c>
    </row>
    <row r="74" spans="1:48" ht="12.75">
      <c r="A74" s="16">
        <v>66</v>
      </c>
      <c r="B74" s="47" t="s">
        <v>920</v>
      </c>
      <c r="D74" s="16">
        <v>3</v>
      </c>
      <c r="E74" s="18"/>
      <c r="F74" s="18"/>
      <c r="G74" s="18"/>
      <c r="H74" s="18"/>
      <c r="I74" s="18">
        <v>1</v>
      </c>
      <c r="J74" s="18"/>
      <c r="K74" s="18"/>
      <c r="L74" s="18">
        <v>5</v>
      </c>
      <c r="M74" s="18"/>
      <c r="N74" s="18">
        <v>1</v>
      </c>
      <c r="O74" s="18"/>
      <c r="P74" s="18"/>
      <c r="Q74" s="18"/>
      <c r="R74" s="18"/>
      <c r="S74" s="18"/>
      <c r="T74" s="18"/>
      <c r="U74" s="18"/>
      <c r="V74" s="27">
        <f t="shared" si="4"/>
        <v>3</v>
      </c>
      <c r="W74" s="27">
        <f t="shared" si="5"/>
        <v>0</v>
      </c>
      <c r="X74" s="27">
        <f t="shared" si="5"/>
        <v>5</v>
      </c>
      <c r="Y74" s="27">
        <f t="shared" si="6"/>
        <v>0</v>
      </c>
      <c r="Z74" s="18"/>
      <c r="AA74" s="18">
        <v>3</v>
      </c>
      <c r="AB74" s="18">
        <v>2</v>
      </c>
      <c r="AC74" s="18">
        <v>1</v>
      </c>
      <c r="AD74" s="18"/>
      <c r="AE74" s="18"/>
      <c r="AF74" s="18">
        <v>10</v>
      </c>
      <c r="AG74" s="18"/>
      <c r="AH74" s="18">
        <v>11</v>
      </c>
      <c r="AI74" s="18">
        <v>6</v>
      </c>
      <c r="AJ74" s="18">
        <v>14</v>
      </c>
      <c r="AK74" s="18">
        <v>3</v>
      </c>
      <c r="AL74" s="18">
        <v>26</v>
      </c>
      <c r="AM74" s="18">
        <v>3</v>
      </c>
      <c r="AN74" s="18">
        <v>13</v>
      </c>
      <c r="AO74" s="18">
        <v>7</v>
      </c>
      <c r="AP74" s="18">
        <v>14</v>
      </c>
      <c r="AQ74" s="18">
        <v>3</v>
      </c>
      <c r="AR74" s="4" t="s">
        <v>6</v>
      </c>
      <c r="AS74" s="5" t="s">
        <v>23</v>
      </c>
      <c r="AT74" s="5">
        <v>44</v>
      </c>
      <c r="AU74" s="5">
        <v>45</v>
      </c>
      <c r="AV74" s="6" t="s">
        <v>1092</v>
      </c>
    </row>
    <row r="75" spans="1:48" ht="12.75">
      <c r="A75" s="16">
        <v>67</v>
      </c>
      <c r="B75" s="47" t="s">
        <v>1078</v>
      </c>
      <c r="D75" s="16">
        <v>1</v>
      </c>
      <c r="E75" s="18"/>
      <c r="F75" s="18"/>
      <c r="G75" s="18"/>
      <c r="H75" s="18"/>
      <c r="I75" s="18"/>
      <c r="J75" s="18"/>
      <c r="K75" s="18"/>
      <c r="L75" s="18">
        <v>2</v>
      </c>
      <c r="M75" s="18"/>
      <c r="N75" s="18"/>
      <c r="O75" s="18"/>
      <c r="P75" s="18"/>
      <c r="Q75" s="18"/>
      <c r="R75" s="18"/>
      <c r="S75" s="18"/>
      <c r="T75" s="18"/>
      <c r="U75" s="18"/>
      <c r="V75" s="27">
        <f t="shared" si="4"/>
        <v>1</v>
      </c>
      <c r="W75" s="27">
        <f t="shared" si="5"/>
        <v>0</v>
      </c>
      <c r="X75" s="27">
        <f t="shared" si="5"/>
        <v>2</v>
      </c>
      <c r="Y75" s="27">
        <f t="shared" si="6"/>
        <v>0</v>
      </c>
      <c r="Z75" s="18"/>
      <c r="AA75" s="18">
        <v>2</v>
      </c>
      <c r="AB75" s="18">
        <v>1</v>
      </c>
      <c r="AC75" s="18">
        <v>2</v>
      </c>
      <c r="AD75" s="18">
        <v>1</v>
      </c>
      <c r="AE75" s="18"/>
      <c r="AF75" s="18">
        <v>6</v>
      </c>
      <c r="AG75" s="18">
        <v>2</v>
      </c>
      <c r="AH75" s="18">
        <v>11</v>
      </c>
      <c r="AI75" s="18">
        <v>3</v>
      </c>
      <c r="AJ75" s="18">
        <v>10</v>
      </c>
      <c r="AK75" s="18">
        <v>4</v>
      </c>
      <c r="AL75" s="18">
        <v>25</v>
      </c>
      <c r="AM75" s="18">
        <v>4</v>
      </c>
      <c r="AN75" s="18">
        <v>12</v>
      </c>
      <c r="AO75" s="18">
        <v>5</v>
      </c>
      <c r="AP75" s="18">
        <v>11</v>
      </c>
      <c r="AQ75" s="18">
        <v>4</v>
      </c>
      <c r="AR75" s="4" t="s">
        <v>6</v>
      </c>
      <c r="AS75" s="5" t="s">
        <v>23</v>
      </c>
      <c r="AT75" s="5">
        <v>44</v>
      </c>
      <c r="AU75" s="5">
        <v>45</v>
      </c>
      <c r="AV75" s="6" t="s">
        <v>1092</v>
      </c>
    </row>
    <row r="76" spans="1:48" ht="12.75">
      <c r="A76" s="16">
        <v>68</v>
      </c>
      <c r="B76" s="47" t="s">
        <v>1079</v>
      </c>
      <c r="D76" s="16"/>
      <c r="E76" s="18"/>
      <c r="F76" s="18">
        <v>1</v>
      </c>
      <c r="G76" s="18">
        <v>2</v>
      </c>
      <c r="H76" s="18">
        <v>2</v>
      </c>
      <c r="I76" s="18"/>
      <c r="J76" s="18"/>
      <c r="K76" s="18"/>
      <c r="L76" s="18"/>
      <c r="M76" s="18"/>
      <c r="N76" s="18"/>
      <c r="O76" s="18">
        <v>1</v>
      </c>
      <c r="P76" s="18"/>
      <c r="Q76" s="18"/>
      <c r="R76" s="18">
        <v>1</v>
      </c>
      <c r="S76" s="18"/>
      <c r="T76" s="18"/>
      <c r="U76" s="18"/>
      <c r="V76" s="27">
        <f t="shared" si="4"/>
        <v>0</v>
      </c>
      <c r="W76" s="27">
        <f t="shared" si="5"/>
        <v>0</v>
      </c>
      <c r="X76" s="27">
        <f t="shared" si="5"/>
        <v>2</v>
      </c>
      <c r="Y76" s="27">
        <f t="shared" si="6"/>
        <v>2</v>
      </c>
      <c r="Z76" s="18"/>
      <c r="AA76" s="18">
        <v>3</v>
      </c>
      <c r="AB76" s="18"/>
      <c r="AC76" s="18"/>
      <c r="AD76" s="18"/>
      <c r="AE76" s="18"/>
      <c r="AF76" s="52">
        <v>10</v>
      </c>
      <c r="AG76" s="18">
        <v>2</v>
      </c>
      <c r="AH76" s="18">
        <v>11</v>
      </c>
      <c r="AI76" s="18">
        <v>1</v>
      </c>
      <c r="AJ76" s="18">
        <v>8</v>
      </c>
      <c r="AK76" s="18">
        <v>1</v>
      </c>
      <c r="AL76" s="52">
        <v>24</v>
      </c>
      <c r="AM76" s="18">
        <v>5</v>
      </c>
      <c r="AN76" s="18">
        <v>11</v>
      </c>
      <c r="AO76" s="18">
        <v>1</v>
      </c>
      <c r="AP76" s="18">
        <v>8</v>
      </c>
      <c r="AQ76" s="18">
        <v>1</v>
      </c>
      <c r="AR76" s="4" t="s">
        <v>6</v>
      </c>
      <c r="AS76" s="5" t="s">
        <v>23</v>
      </c>
      <c r="AT76" s="5">
        <v>44</v>
      </c>
      <c r="AU76" s="5">
        <v>45</v>
      </c>
      <c r="AV76" s="6" t="s">
        <v>1092</v>
      </c>
    </row>
    <row r="77" spans="1:48" ht="12.75">
      <c r="A77" s="16">
        <v>69</v>
      </c>
      <c r="B77" s="47" t="s">
        <v>1080</v>
      </c>
      <c r="D77" s="16">
        <v>1</v>
      </c>
      <c r="E77" s="18"/>
      <c r="F77" s="18"/>
      <c r="G77" s="18"/>
      <c r="H77" s="18">
        <v>2</v>
      </c>
      <c r="I77" s="18">
        <v>2</v>
      </c>
      <c r="J77" s="18">
        <v>1</v>
      </c>
      <c r="K77" s="18"/>
      <c r="L77" s="18"/>
      <c r="M77" s="18"/>
      <c r="N77" s="18">
        <v>1</v>
      </c>
      <c r="O77" s="18"/>
      <c r="P77" s="18"/>
      <c r="Q77" s="18"/>
      <c r="R77" s="18"/>
      <c r="S77" s="18"/>
      <c r="T77" s="18"/>
      <c r="U77" s="18"/>
      <c r="V77" s="27">
        <f t="shared" si="4"/>
        <v>2</v>
      </c>
      <c r="W77" s="27">
        <f t="shared" si="5"/>
        <v>0</v>
      </c>
      <c r="X77" s="27">
        <f t="shared" si="5"/>
        <v>0</v>
      </c>
      <c r="Y77" s="27">
        <f t="shared" si="6"/>
        <v>0</v>
      </c>
      <c r="Z77" s="18"/>
      <c r="AA77" s="18">
        <v>1</v>
      </c>
      <c r="AB77" s="18">
        <v>2</v>
      </c>
      <c r="AC77" s="18">
        <v>2</v>
      </c>
      <c r="AD77" s="18"/>
      <c r="AE77" s="18"/>
      <c r="AF77" s="18">
        <v>5</v>
      </c>
      <c r="AG77" s="18"/>
      <c r="AH77" s="18">
        <v>7</v>
      </c>
      <c r="AI77" s="18">
        <v>2</v>
      </c>
      <c r="AJ77" s="18">
        <v>8</v>
      </c>
      <c r="AK77" s="18">
        <v>6</v>
      </c>
      <c r="AL77" s="18">
        <v>25</v>
      </c>
      <c r="AM77" s="18">
        <v>1</v>
      </c>
      <c r="AN77" s="18">
        <v>9</v>
      </c>
      <c r="AO77" s="18">
        <v>4</v>
      </c>
      <c r="AP77" s="18">
        <v>8</v>
      </c>
      <c r="AQ77" s="18">
        <v>6</v>
      </c>
      <c r="AR77" s="4" t="s">
        <v>6</v>
      </c>
      <c r="AS77" s="5" t="s">
        <v>23</v>
      </c>
      <c r="AT77" s="5">
        <v>44</v>
      </c>
      <c r="AU77" s="5">
        <v>45</v>
      </c>
      <c r="AV77" s="6" t="s">
        <v>1092</v>
      </c>
    </row>
    <row r="78" spans="1:48" ht="12.75">
      <c r="A78" s="16">
        <v>70</v>
      </c>
      <c r="B78" s="47" t="s">
        <v>1081</v>
      </c>
      <c r="D78" s="16"/>
      <c r="E78" s="18"/>
      <c r="F78" s="18">
        <v>1</v>
      </c>
      <c r="G78" s="18"/>
      <c r="H78" s="18">
        <v>1</v>
      </c>
      <c r="I78" s="18"/>
      <c r="J78" s="18"/>
      <c r="K78" s="18"/>
      <c r="L78" s="18"/>
      <c r="M78" s="18"/>
      <c r="N78" s="18">
        <v>1</v>
      </c>
      <c r="O78" s="18"/>
      <c r="P78" s="18"/>
      <c r="Q78" s="18"/>
      <c r="R78" s="18"/>
      <c r="S78" s="18"/>
      <c r="T78" s="18"/>
      <c r="U78" s="18"/>
      <c r="V78" s="27">
        <f t="shared" si="4"/>
        <v>0</v>
      </c>
      <c r="W78" s="27">
        <f t="shared" si="5"/>
        <v>0</v>
      </c>
      <c r="X78" s="27">
        <f t="shared" si="5"/>
        <v>1</v>
      </c>
      <c r="Y78" s="27">
        <f t="shared" si="6"/>
        <v>0</v>
      </c>
      <c r="Z78" s="18"/>
      <c r="AA78" s="18">
        <v>1</v>
      </c>
      <c r="AB78" s="18">
        <v>1</v>
      </c>
      <c r="AC78" s="18">
        <v>1</v>
      </c>
      <c r="AD78" s="18"/>
      <c r="AE78" s="18"/>
      <c r="AF78" s="18">
        <v>9</v>
      </c>
      <c r="AG78" s="18"/>
      <c r="AH78" s="18">
        <v>6</v>
      </c>
      <c r="AI78" s="18">
        <v>1</v>
      </c>
      <c r="AJ78" s="18">
        <v>10</v>
      </c>
      <c r="AK78" s="18">
        <v>5</v>
      </c>
      <c r="AL78" s="18">
        <v>20</v>
      </c>
      <c r="AM78" s="18">
        <v>1</v>
      </c>
      <c r="AN78" s="18">
        <v>7</v>
      </c>
      <c r="AO78" s="18">
        <v>2</v>
      </c>
      <c r="AP78" s="18">
        <v>10</v>
      </c>
      <c r="AQ78" s="18">
        <v>5</v>
      </c>
      <c r="AR78" s="4" t="s">
        <v>6</v>
      </c>
      <c r="AS78" s="5" t="s">
        <v>23</v>
      </c>
      <c r="AT78" s="5">
        <v>44</v>
      </c>
      <c r="AU78" s="5">
        <v>45</v>
      </c>
      <c r="AV78" s="6" t="s">
        <v>1092</v>
      </c>
    </row>
    <row r="79" spans="1:48" ht="12.75">
      <c r="A79" s="16">
        <v>71</v>
      </c>
      <c r="B79" s="47" t="s">
        <v>1082</v>
      </c>
      <c r="D79" s="16"/>
      <c r="E79" s="18"/>
      <c r="F79" s="18">
        <v>1</v>
      </c>
      <c r="G79" s="18"/>
      <c r="H79" s="18">
        <v>1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27">
        <f t="shared" si="4"/>
        <v>0</v>
      </c>
      <c r="W79" s="27">
        <f t="shared" si="5"/>
        <v>0</v>
      </c>
      <c r="X79" s="27">
        <f t="shared" si="5"/>
        <v>1</v>
      </c>
      <c r="Y79" s="27">
        <f t="shared" si="6"/>
        <v>0</v>
      </c>
      <c r="Z79" s="18"/>
      <c r="AA79" s="18">
        <v>3</v>
      </c>
      <c r="AB79" s="18"/>
      <c r="AC79" s="18"/>
      <c r="AD79" s="18"/>
      <c r="AE79" s="18"/>
      <c r="AF79" s="18">
        <v>7</v>
      </c>
      <c r="AG79" s="18"/>
      <c r="AH79" s="18">
        <v>4</v>
      </c>
      <c r="AI79" s="18">
        <v>1</v>
      </c>
      <c r="AJ79" s="18">
        <v>9</v>
      </c>
      <c r="AK79" s="18">
        <v>3</v>
      </c>
      <c r="AL79" s="18">
        <v>13</v>
      </c>
      <c r="AM79" s="18">
        <v>3</v>
      </c>
      <c r="AN79" s="18">
        <v>4</v>
      </c>
      <c r="AO79" s="18">
        <v>1</v>
      </c>
      <c r="AP79" s="18">
        <v>9</v>
      </c>
      <c r="AQ79" s="18">
        <v>3</v>
      </c>
      <c r="AR79" s="4" t="s">
        <v>6</v>
      </c>
      <c r="AS79" s="5" t="s">
        <v>23</v>
      </c>
      <c r="AT79" s="5">
        <v>44</v>
      </c>
      <c r="AU79" s="5">
        <v>45</v>
      </c>
      <c r="AV79" s="6" t="s">
        <v>1092</v>
      </c>
    </row>
    <row r="80" spans="1:48" ht="12.75">
      <c r="A80" s="16">
        <v>72</v>
      </c>
      <c r="B80" s="47" t="s">
        <v>921</v>
      </c>
      <c r="D80" s="16"/>
      <c r="E80" s="18"/>
      <c r="F80" s="18">
        <v>1</v>
      </c>
      <c r="G80" s="18"/>
      <c r="H80" s="18">
        <v>1</v>
      </c>
      <c r="I80" s="18"/>
      <c r="J80" s="18">
        <v>1</v>
      </c>
      <c r="K80" s="18"/>
      <c r="L80" s="18"/>
      <c r="M80" s="18"/>
      <c r="N80" s="18">
        <v>1</v>
      </c>
      <c r="O80" s="18"/>
      <c r="P80" s="18"/>
      <c r="Q80" s="18"/>
      <c r="R80" s="18"/>
      <c r="S80" s="18"/>
      <c r="T80" s="18"/>
      <c r="U80" s="18"/>
      <c r="V80" s="27">
        <f t="shared" si="4"/>
        <v>1</v>
      </c>
      <c r="W80" s="27">
        <f t="shared" si="5"/>
        <v>0</v>
      </c>
      <c r="X80" s="27">
        <f t="shared" si="5"/>
        <v>1</v>
      </c>
      <c r="Y80" s="27">
        <f t="shared" si="6"/>
        <v>0</v>
      </c>
      <c r="Z80" s="18"/>
      <c r="AA80" s="18">
        <v>1</v>
      </c>
      <c r="AB80" s="18">
        <v>2</v>
      </c>
      <c r="AC80" s="18">
        <v>1</v>
      </c>
      <c r="AD80" s="18"/>
      <c r="AE80" s="18">
        <v>1</v>
      </c>
      <c r="AF80" s="18">
        <v>5</v>
      </c>
      <c r="AG80" s="18">
        <v>3</v>
      </c>
      <c r="AH80" s="18">
        <v>6</v>
      </c>
      <c r="AI80" s="18">
        <v>3</v>
      </c>
      <c r="AJ80" s="18">
        <v>4</v>
      </c>
      <c r="AK80" s="18">
        <v>5</v>
      </c>
      <c r="AL80" s="18">
        <v>12</v>
      </c>
      <c r="AM80" s="18">
        <v>4</v>
      </c>
      <c r="AN80" s="18">
        <v>8</v>
      </c>
      <c r="AO80" s="18">
        <v>4</v>
      </c>
      <c r="AP80" s="18">
        <v>4</v>
      </c>
      <c r="AQ80" s="18">
        <v>6</v>
      </c>
      <c r="AR80" s="4" t="s">
        <v>6</v>
      </c>
      <c r="AS80" s="5" t="s">
        <v>23</v>
      </c>
      <c r="AT80" s="5">
        <v>44</v>
      </c>
      <c r="AU80" s="5">
        <v>45</v>
      </c>
      <c r="AV80" s="6" t="s">
        <v>1092</v>
      </c>
    </row>
    <row r="81" spans="1:48" ht="12.75">
      <c r="A81" s="16">
        <v>73</v>
      </c>
      <c r="B81" s="47" t="s">
        <v>1083</v>
      </c>
      <c r="D81" s="16"/>
      <c r="E81" s="18"/>
      <c r="F81" s="18"/>
      <c r="G81" s="18"/>
      <c r="H81" s="18">
        <v>1</v>
      </c>
      <c r="I81" s="18"/>
      <c r="J81" s="18"/>
      <c r="K81" s="18"/>
      <c r="L81" s="18"/>
      <c r="M81" s="18"/>
      <c r="N81" s="18">
        <v>1</v>
      </c>
      <c r="O81" s="18"/>
      <c r="P81" s="18"/>
      <c r="Q81" s="18"/>
      <c r="R81" s="18"/>
      <c r="S81" s="18"/>
      <c r="T81" s="18"/>
      <c r="U81" s="18"/>
      <c r="V81" s="27">
        <f t="shared" si="4"/>
        <v>0</v>
      </c>
      <c r="W81" s="27">
        <f t="shared" si="5"/>
        <v>0</v>
      </c>
      <c r="X81" s="27">
        <f t="shared" si="5"/>
        <v>0</v>
      </c>
      <c r="Y81" s="27">
        <f t="shared" si="6"/>
        <v>0</v>
      </c>
      <c r="Z81" s="18"/>
      <c r="AA81" s="18">
        <v>1</v>
      </c>
      <c r="AB81" s="18"/>
      <c r="AC81" s="18"/>
      <c r="AD81" s="18"/>
      <c r="AE81" s="18"/>
      <c r="AF81" s="18">
        <v>1</v>
      </c>
      <c r="AG81" s="18">
        <v>1</v>
      </c>
      <c r="AH81" s="18">
        <v>4</v>
      </c>
      <c r="AI81" s="18">
        <v>1</v>
      </c>
      <c r="AJ81" s="18">
        <v>5</v>
      </c>
      <c r="AK81" s="18">
        <v>4</v>
      </c>
      <c r="AL81" s="18">
        <v>3</v>
      </c>
      <c r="AM81" s="18">
        <v>2</v>
      </c>
      <c r="AN81" s="18">
        <v>4</v>
      </c>
      <c r="AO81" s="18">
        <v>1</v>
      </c>
      <c r="AP81" s="18">
        <v>5</v>
      </c>
      <c r="AQ81" s="18">
        <v>4</v>
      </c>
      <c r="AR81" s="4" t="s">
        <v>6</v>
      </c>
      <c r="AS81" s="5" t="s">
        <v>23</v>
      </c>
      <c r="AT81" s="5">
        <v>44</v>
      </c>
      <c r="AU81" s="5">
        <v>45</v>
      </c>
      <c r="AV81" s="6" t="s">
        <v>1092</v>
      </c>
    </row>
    <row r="82" spans="1:48" ht="12.75">
      <c r="A82" s="16">
        <v>74</v>
      </c>
      <c r="B82" s="47" t="s">
        <v>1084</v>
      </c>
      <c r="D82" s="1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27">
        <f t="shared" si="4"/>
        <v>0</v>
      </c>
      <c r="W82" s="27">
        <f t="shared" si="5"/>
        <v>0</v>
      </c>
      <c r="X82" s="27">
        <f t="shared" si="5"/>
        <v>0</v>
      </c>
      <c r="Y82" s="27">
        <f t="shared" si="6"/>
        <v>0</v>
      </c>
      <c r="Z82" s="18"/>
      <c r="AA82" s="18"/>
      <c r="AB82" s="18">
        <v>1</v>
      </c>
      <c r="AC82" s="18"/>
      <c r="AD82" s="18"/>
      <c r="AE82" s="18"/>
      <c r="AF82" s="18">
        <v>6</v>
      </c>
      <c r="AG82" s="18">
        <v>2</v>
      </c>
      <c r="AH82" s="18">
        <v>2</v>
      </c>
      <c r="AI82" s="18"/>
      <c r="AJ82" s="18">
        <v>7</v>
      </c>
      <c r="AK82" s="18">
        <v>6</v>
      </c>
      <c r="AL82" s="18">
        <v>11</v>
      </c>
      <c r="AM82" s="18">
        <v>2</v>
      </c>
      <c r="AN82" s="18">
        <v>3</v>
      </c>
      <c r="AO82" s="18"/>
      <c r="AP82" s="18">
        <v>7</v>
      </c>
      <c r="AQ82" s="18">
        <v>6</v>
      </c>
      <c r="AR82" s="4" t="s">
        <v>6</v>
      </c>
      <c r="AS82" s="5" t="s">
        <v>23</v>
      </c>
      <c r="AT82" s="5">
        <v>44</v>
      </c>
      <c r="AU82" s="5">
        <v>45</v>
      </c>
      <c r="AV82" s="6" t="s">
        <v>1092</v>
      </c>
    </row>
    <row r="83" spans="1:48" ht="12.75">
      <c r="A83" s="16">
        <v>75</v>
      </c>
      <c r="B83" s="47" t="s">
        <v>1085</v>
      </c>
      <c r="D83" s="16"/>
      <c r="E83" s="18"/>
      <c r="F83" s="18"/>
      <c r="G83" s="18"/>
      <c r="H83" s="18"/>
      <c r="I83" s="18"/>
      <c r="J83" s="18"/>
      <c r="K83" s="18"/>
      <c r="L83" s="18">
        <v>1</v>
      </c>
      <c r="M83" s="18"/>
      <c r="N83" s="18"/>
      <c r="O83" s="18"/>
      <c r="P83" s="18"/>
      <c r="Q83" s="18"/>
      <c r="R83" s="18"/>
      <c r="S83" s="18"/>
      <c r="T83" s="18"/>
      <c r="U83" s="18"/>
      <c r="V83" s="27">
        <f t="shared" si="4"/>
        <v>0</v>
      </c>
      <c r="W83" s="27">
        <f t="shared" si="5"/>
        <v>0</v>
      </c>
      <c r="X83" s="27">
        <f t="shared" si="5"/>
        <v>1</v>
      </c>
      <c r="Y83" s="27">
        <f t="shared" si="6"/>
        <v>0</v>
      </c>
      <c r="Z83" s="18"/>
      <c r="AA83" s="18"/>
      <c r="AB83" s="18"/>
      <c r="AC83" s="18"/>
      <c r="AD83" s="18"/>
      <c r="AE83" s="18">
        <v>1</v>
      </c>
      <c r="AF83" s="18">
        <v>7</v>
      </c>
      <c r="AG83" s="18">
        <v>1</v>
      </c>
      <c r="AH83" s="18">
        <v>3</v>
      </c>
      <c r="AI83" s="18">
        <v>1</v>
      </c>
      <c r="AJ83" s="18">
        <v>2</v>
      </c>
      <c r="AK83" s="18">
        <v>3</v>
      </c>
      <c r="AL83" s="18">
        <v>14</v>
      </c>
      <c r="AM83" s="18">
        <v>1</v>
      </c>
      <c r="AN83" s="18">
        <v>3</v>
      </c>
      <c r="AO83" s="18">
        <v>1</v>
      </c>
      <c r="AP83" s="18">
        <v>2</v>
      </c>
      <c r="AQ83" s="18">
        <v>4</v>
      </c>
      <c r="AR83" s="4" t="s">
        <v>6</v>
      </c>
      <c r="AS83" s="5" t="s">
        <v>23</v>
      </c>
      <c r="AT83" s="5">
        <v>44</v>
      </c>
      <c r="AU83" s="5">
        <v>45</v>
      </c>
      <c r="AV83" s="6" t="s">
        <v>1092</v>
      </c>
    </row>
    <row r="84" spans="1:48" ht="12.75">
      <c r="A84" s="16">
        <v>76</v>
      </c>
      <c r="B84" s="47" t="s">
        <v>1086</v>
      </c>
      <c r="D84" s="16"/>
      <c r="E84" s="18"/>
      <c r="F84" s="18"/>
      <c r="G84" s="18"/>
      <c r="H84" s="18">
        <v>1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7">
        <f t="shared" si="4"/>
        <v>0</v>
      </c>
      <c r="W84" s="27">
        <f t="shared" si="5"/>
        <v>0</v>
      </c>
      <c r="X84" s="27">
        <f t="shared" si="5"/>
        <v>0</v>
      </c>
      <c r="Y84" s="27">
        <f t="shared" si="6"/>
        <v>0</v>
      </c>
      <c r="Z84" s="18"/>
      <c r="AA84" s="18"/>
      <c r="AB84" s="18"/>
      <c r="AC84" s="18"/>
      <c r="AD84" s="18"/>
      <c r="AE84" s="18"/>
      <c r="AF84" s="18">
        <v>1</v>
      </c>
      <c r="AG84" s="18">
        <v>1</v>
      </c>
      <c r="AH84" s="18">
        <v>2</v>
      </c>
      <c r="AI84" s="18">
        <v>2</v>
      </c>
      <c r="AJ84" s="18">
        <v>4</v>
      </c>
      <c r="AK84" s="18">
        <v>4</v>
      </c>
      <c r="AL84" s="18">
        <v>7</v>
      </c>
      <c r="AM84" s="18">
        <v>1</v>
      </c>
      <c r="AN84" s="18">
        <v>2</v>
      </c>
      <c r="AO84" s="18">
        <v>2</v>
      </c>
      <c r="AP84" s="18">
        <v>4</v>
      </c>
      <c r="AQ84" s="18">
        <v>4</v>
      </c>
      <c r="AR84" s="4" t="s">
        <v>6</v>
      </c>
      <c r="AS84" s="5" t="s">
        <v>23</v>
      </c>
      <c r="AT84" s="5">
        <v>44</v>
      </c>
      <c r="AU84" s="5">
        <v>45</v>
      </c>
      <c r="AV84" s="6" t="s">
        <v>1092</v>
      </c>
    </row>
    <row r="85" spans="1:48" ht="12.75">
      <c r="A85" s="16">
        <v>77</v>
      </c>
      <c r="B85" s="47" t="s">
        <v>1087</v>
      </c>
      <c r="D85" s="1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>
        <v>1</v>
      </c>
      <c r="P85" s="18"/>
      <c r="Q85" s="18"/>
      <c r="R85" s="18"/>
      <c r="S85" s="18"/>
      <c r="T85" s="18"/>
      <c r="U85" s="18"/>
      <c r="V85" s="27">
        <f t="shared" si="4"/>
        <v>0</v>
      </c>
      <c r="W85" s="27">
        <f t="shared" si="5"/>
        <v>0</v>
      </c>
      <c r="X85" s="27">
        <f t="shared" si="5"/>
        <v>0</v>
      </c>
      <c r="Y85" s="27">
        <f t="shared" si="6"/>
        <v>0</v>
      </c>
      <c r="Z85" s="18"/>
      <c r="AA85" s="18"/>
      <c r="AB85" s="18"/>
      <c r="AC85" s="18"/>
      <c r="AD85" s="18"/>
      <c r="AE85" s="18"/>
      <c r="AF85" s="18">
        <v>1</v>
      </c>
      <c r="AG85" s="18">
        <v>1</v>
      </c>
      <c r="AH85" s="18">
        <v>2</v>
      </c>
      <c r="AI85" s="18"/>
      <c r="AJ85" s="18">
        <v>3</v>
      </c>
      <c r="AK85" s="18">
        <v>5</v>
      </c>
      <c r="AL85" s="18">
        <v>3</v>
      </c>
      <c r="AM85" s="18">
        <v>1</v>
      </c>
      <c r="AN85" s="18">
        <v>2</v>
      </c>
      <c r="AO85" s="18"/>
      <c r="AP85" s="18">
        <v>3</v>
      </c>
      <c r="AQ85" s="18">
        <v>5</v>
      </c>
      <c r="AR85" s="4" t="s">
        <v>6</v>
      </c>
      <c r="AS85" s="5" t="s">
        <v>23</v>
      </c>
      <c r="AT85" s="5">
        <v>44</v>
      </c>
      <c r="AU85" s="5">
        <v>45</v>
      </c>
      <c r="AV85" s="6" t="s">
        <v>1092</v>
      </c>
    </row>
    <row r="86" spans="1:48" ht="12.75">
      <c r="A86" s="16">
        <v>78</v>
      </c>
      <c r="B86" s="47" t="s">
        <v>1088</v>
      </c>
      <c r="D86" s="1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7">
        <f t="shared" si="4"/>
        <v>0</v>
      </c>
      <c r="W86" s="27">
        <f t="shared" si="5"/>
        <v>0</v>
      </c>
      <c r="X86" s="27">
        <f t="shared" si="5"/>
        <v>0</v>
      </c>
      <c r="Y86" s="27">
        <f t="shared" si="6"/>
        <v>0</v>
      </c>
      <c r="Z86" s="18"/>
      <c r="AA86" s="18">
        <v>1</v>
      </c>
      <c r="AB86" s="18">
        <v>1</v>
      </c>
      <c r="AC86" s="18"/>
      <c r="AD86" s="18"/>
      <c r="AE86" s="18"/>
      <c r="AF86" s="18"/>
      <c r="AG86" s="18"/>
      <c r="AH86" s="18">
        <v>2</v>
      </c>
      <c r="AI86" s="18">
        <v>2</v>
      </c>
      <c r="AJ86" s="18"/>
      <c r="AK86" s="18">
        <v>1</v>
      </c>
      <c r="AL86" s="18">
        <v>1</v>
      </c>
      <c r="AM86" s="18">
        <v>1</v>
      </c>
      <c r="AN86" s="18">
        <v>3</v>
      </c>
      <c r="AO86" s="18">
        <v>2</v>
      </c>
      <c r="AP86" s="18"/>
      <c r="AQ86" s="18">
        <v>1</v>
      </c>
      <c r="AR86" s="4" t="s">
        <v>6</v>
      </c>
      <c r="AS86" s="5" t="s">
        <v>23</v>
      </c>
      <c r="AT86" s="5">
        <v>44</v>
      </c>
      <c r="AU86" s="5">
        <v>45</v>
      </c>
      <c r="AV86" s="6" t="s">
        <v>1092</v>
      </c>
    </row>
    <row r="87" spans="1:48" ht="12.75">
      <c r="A87" s="16">
        <v>79</v>
      </c>
      <c r="B87" s="47">
        <v>1789</v>
      </c>
      <c r="D87" s="16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7">
        <f t="shared" si="4"/>
        <v>0</v>
      </c>
      <c r="W87" s="27">
        <f t="shared" si="5"/>
        <v>0</v>
      </c>
      <c r="X87" s="27">
        <f t="shared" si="5"/>
        <v>0</v>
      </c>
      <c r="Y87" s="27">
        <f t="shared" si="6"/>
        <v>0</v>
      </c>
      <c r="Z87" s="18"/>
      <c r="AA87" s="18">
        <v>1</v>
      </c>
      <c r="AB87" s="18"/>
      <c r="AC87" s="18"/>
      <c r="AD87" s="18"/>
      <c r="AE87" s="18"/>
      <c r="AF87" s="18"/>
      <c r="AG87" s="18"/>
      <c r="AH87" s="18">
        <v>1</v>
      </c>
      <c r="AI87" s="18"/>
      <c r="AJ87" s="18">
        <v>1</v>
      </c>
      <c r="AK87" s="18">
        <v>3</v>
      </c>
      <c r="AL87" s="18">
        <v>1</v>
      </c>
      <c r="AM87" s="18">
        <v>1</v>
      </c>
      <c r="AN87" s="18">
        <v>1</v>
      </c>
      <c r="AO87" s="18"/>
      <c r="AP87" s="18">
        <v>1</v>
      </c>
      <c r="AQ87" s="18">
        <v>3</v>
      </c>
      <c r="AR87" s="4" t="s">
        <v>6</v>
      </c>
      <c r="AS87" s="5" t="s">
        <v>23</v>
      </c>
      <c r="AT87" s="5">
        <v>44</v>
      </c>
      <c r="AU87" s="5">
        <v>45</v>
      </c>
      <c r="AV87" s="6" t="s">
        <v>1092</v>
      </c>
    </row>
    <row r="88" spans="1:48" ht="12.75">
      <c r="A88" s="16">
        <v>80</v>
      </c>
      <c r="B88" s="47" t="s">
        <v>1089</v>
      </c>
      <c r="D88" s="16"/>
      <c r="E88" s="18"/>
      <c r="F88" s="18"/>
      <c r="G88" s="18"/>
      <c r="H88" s="18"/>
      <c r="I88" s="18"/>
      <c r="J88" s="18"/>
      <c r="K88" s="18"/>
      <c r="L88" s="18">
        <v>1</v>
      </c>
      <c r="M88" s="18"/>
      <c r="N88" s="18"/>
      <c r="O88" s="18"/>
      <c r="P88" s="18"/>
      <c r="Q88" s="18"/>
      <c r="R88" s="18"/>
      <c r="S88" s="18"/>
      <c r="T88" s="18"/>
      <c r="U88" s="18"/>
      <c r="V88" s="27">
        <f t="shared" si="4"/>
        <v>0</v>
      </c>
      <c r="W88" s="27">
        <f t="shared" si="5"/>
        <v>0</v>
      </c>
      <c r="X88" s="27">
        <f t="shared" si="5"/>
        <v>1</v>
      </c>
      <c r="Y88" s="27">
        <f t="shared" si="6"/>
        <v>0</v>
      </c>
      <c r="Z88" s="18"/>
      <c r="AA88" s="18">
        <v>1</v>
      </c>
      <c r="AB88" s="18"/>
      <c r="AC88" s="18"/>
      <c r="AD88" s="18"/>
      <c r="AE88" s="18"/>
      <c r="AF88" s="18"/>
      <c r="AG88" s="18">
        <v>1</v>
      </c>
      <c r="AH88" s="18"/>
      <c r="AI88" s="18"/>
      <c r="AJ88" s="18">
        <v>1</v>
      </c>
      <c r="AK88" s="18">
        <v>2</v>
      </c>
      <c r="AL88" s="18">
        <v>2</v>
      </c>
      <c r="AM88" s="18">
        <v>2</v>
      </c>
      <c r="AN88" s="18"/>
      <c r="AO88" s="18"/>
      <c r="AP88" s="18">
        <v>1</v>
      </c>
      <c r="AQ88" s="18">
        <v>2</v>
      </c>
      <c r="AR88" s="4" t="s">
        <v>6</v>
      </c>
      <c r="AS88" s="5" t="s">
        <v>23</v>
      </c>
      <c r="AT88" s="5">
        <v>44</v>
      </c>
      <c r="AU88" s="5">
        <v>45</v>
      </c>
      <c r="AV88" s="6" t="s">
        <v>1092</v>
      </c>
    </row>
    <row r="89" spans="1:48" ht="12.75">
      <c r="A89" s="16">
        <v>81</v>
      </c>
      <c r="B89" s="47" t="s">
        <v>1090</v>
      </c>
      <c r="D89" s="16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7">
        <f t="shared" si="4"/>
        <v>0</v>
      </c>
      <c r="W89" s="27">
        <f aca="true" t="shared" si="7" ref="W89:X97">SUM(E89+K89+Q89)</f>
        <v>0</v>
      </c>
      <c r="X89" s="27">
        <f t="shared" si="7"/>
        <v>0</v>
      </c>
      <c r="Y89" s="27">
        <f t="shared" si="6"/>
        <v>0</v>
      </c>
      <c r="Z89" s="18"/>
      <c r="AA89" s="18"/>
      <c r="AB89" s="18"/>
      <c r="AC89" s="18"/>
      <c r="AD89" s="18"/>
      <c r="AE89" s="18">
        <v>1</v>
      </c>
      <c r="AF89" s="18">
        <v>1</v>
      </c>
      <c r="AG89" s="18"/>
      <c r="AH89" s="18"/>
      <c r="AI89" s="18"/>
      <c r="AJ89" s="18">
        <v>2</v>
      </c>
      <c r="AK89" s="18">
        <v>1</v>
      </c>
      <c r="AL89" s="18">
        <v>2</v>
      </c>
      <c r="AM89" s="27"/>
      <c r="AN89" s="18"/>
      <c r="AO89" s="18"/>
      <c r="AP89" s="18">
        <v>2</v>
      </c>
      <c r="AQ89" s="18">
        <v>2</v>
      </c>
      <c r="AR89" s="4" t="s">
        <v>6</v>
      </c>
      <c r="AS89" s="5" t="s">
        <v>23</v>
      </c>
      <c r="AT89" s="5">
        <v>44</v>
      </c>
      <c r="AU89" s="5">
        <v>45</v>
      </c>
      <c r="AV89" s="6" t="s">
        <v>1092</v>
      </c>
    </row>
    <row r="90" spans="1:48" ht="12.75">
      <c r="A90" s="16">
        <v>82</v>
      </c>
      <c r="B90" s="47">
        <v>1786</v>
      </c>
      <c r="D90" s="1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7">
        <f t="shared" si="4"/>
        <v>0</v>
      </c>
      <c r="W90" s="27">
        <f t="shared" si="7"/>
        <v>0</v>
      </c>
      <c r="X90" s="27">
        <f t="shared" si="7"/>
        <v>0</v>
      </c>
      <c r="Y90" s="27">
        <f t="shared" si="6"/>
        <v>0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>
        <v>1</v>
      </c>
      <c r="AK90" s="18"/>
      <c r="AL90" s="18">
        <v>1</v>
      </c>
      <c r="AM90" s="27"/>
      <c r="AN90" s="18"/>
      <c r="AO90" s="18"/>
      <c r="AP90" s="18">
        <v>1</v>
      </c>
      <c r="AQ90" s="18"/>
      <c r="AR90" s="4" t="s">
        <v>6</v>
      </c>
      <c r="AS90" s="5" t="s">
        <v>23</v>
      </c>
      <c r="AT90" s="5">
        <v>44</v>
      </c>
      <c r="AU90" s="5">
        <v>45</v>
      </c>
      <c r="AV90" s="6" t="s">
        <v>1092</v>
      </c>
    </row>
    <row r="91" spans="1:48" ht="12.75">
      <c r="A91" s="16">
        <v>83</v>
      </c>
      <c r="B91" s="47">
        <v>1785</v>
      </c>
      <c r="D91" s="16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7">
        <f t="shared" si="4"/>
        <v>0</v>
      </c>
      <c r="W91" s="27">
        <f t="shared" si="7"/>
        <v>0</v>
      </c>
      <c r="X91" s="27">
        <f t="shared" si="7"/>
        <v>0</v>
      </c>
      <c r="Y91" s="27">
        <f t="shared" si="6"/>
        <v>0</v>
      </c>
      <c r="Z91" s="18"/>
      <c r="AA91" s="18"/>
      <c r="AB91" s="18"/>
      <c r="AC91" s="18"/>
      <c r="AD91" s="18"/>
      <c r="AE91" s="18"/>
      <c r="AF91" s="18"/>
      <c r="AG91" s="18"/>
      <c r="AH91" s="18">
        <v>1</v>
      </c>
      <c r="AI91" s="18"/>
      <c r="AJ91" s="18"/>
      <c r="AK91" s="18"/>
      <c r="AL91" s="18"/>
      <c r="AM91" s="27"/>
      <c r="AN91" s="18">
        <v>1</v>
      </c>
      <c r="AO91" s="18"/>
      <c r="AP91" s="18"/>
      <c r="AQ91" s="18"/>
      <c r="AR91" s="4" t="s">
        <v>6</v>
      </c>
      <c r="AS91" s="5" t="s">
        <v>23</v>
      </c>
      <c r="AT91" s="5">
        <v>44</v>
      </c>
      <c r="AU91" s="5">
        <v>45</v>
      </c>
      <c r="AV91" s="6" t="s">
        <v>1092</v>
      </c>
    </row>
    <row r="92" spans="1:48" ht="12.75">
      <c r="A92" s="16">
        <v>84</v>
      </c>
      <c r="B92" s="47">
        <v>1784</v>
      </c>
      <c r="D92" s="16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7">
        <f t="shared" si="4"/>
        <v>0</v>
      </c>
      <c r="W92" s="27">
        <f t="shared" si="7"/>
        <v>0</v>
      </c>
      <c r="X92" s="27">
        <f t="shared" si="7"/>
        <v>0</v>
      </c>
      <c r="Y92" s="27">
        <f t="shared" si="6"/>
        <v>0</v>
      </c>
      <c r="Z92" s="18"/>
      <c r="AA92" s="18"/>
      <c r="AB92" s="18"/>
      <c r="AC92" s="18"/>
      <c r="AD92" s="18">
        <v>1</v>
      </c>
      <c r="AE92" s="18"/>
      <c r="AF92" s="18">
        <v>1</v>
      </c>
      <c r="AG92" s="18"/>
      <c r="AH92" s="18">
        <v>2</v>
      </c>
      <c r="AI92" s="18"/>
      <c r="AJ92" s="18"/>
      <c r="AK92" s="18"/>
      <c r="AL92" s="18">
        <v>1</v>
      </c>
      <c r="AM92" s="27"/>
      <c r="AN92" s="18">
        <v>2</v>
      </c>
      <c r="AO92" s="18"/>
      <c r="AP92" s="18">
        <v>1</v>
      </c>
      <c r="AQ92" s="18"/>
      <c r="AR92" s="4" t="s">
        <v>6</v>
      </c>
      <c r="AS92" s="5" t="s">
        <v>23</v>
      </c>
      <c r="AT92" s="5">
        <v>44</v>
      </c>
      <c r="AU92" s="5">
        <v>45</v>
      </c>
      <c r="AV92" s="6" t="s">
        <v>1092</v>
      </c>
    </row>
    <row r="93" spans="1:48" ht="12.75">
      <c r="A93" s="16">
        <v>86</v>
      </c>
      <c r="B93" s="47" t="s">
        <v>1091</v>
      </c>
      <c r="D93" s="16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7">
        <f t="shared" si="4"/>
        <v>0</v>
      </c>
      <c r="W93" s="27">
        <f t="shared" si="7"/>
        <v>0</v>
      </c>
      <c r="X93" s="27">
        <f t="shared" si="7"/>
        <v>0</v>
      </c>
      <c r="Y93" s="27">
        <f t="shared" si="6"/>
        <v>0</v>
      </c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>
        <v>1</v>
      </c>
      <c r="AK93" s="18">
        <v>1</v>
      </c>
      <c r="AL93" s="18"/>
      <c r="AM93" s="27"/>
      <c r="AN93" s="18"/>
      <c r="AO93" s="18"/>
      <c r="AP93" s="18">
        <v>1</v>
      </c>
      <c r="AQ93" s="18">
        <v>1</v>
      </c>
      <c r="AR93" s="4" t="s">
        <v>6</v>
      </c>
      <c r="AS93" s="5" t="s">
        <v>23</v>
      </c>
      <c r="AT93" s="5">
        <v>44</v>
      </c>
      <c r="AU93" s="5">
        <v>45</v>
      </c>
      <c r="AV93" s="6" t="s">
        <v>1092</v>
      </c>
    </row>
    <row r="94" spans="1:48" ht="12.75">
      <c r="A94" s="16">
        <v>87</v>
      </c>
      <c r="B94" s="47">
        <v>1781</v>
      </c>
      <c r="D94" s="16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7">
        <f t="shared" si="4"/>
        <v>0</v>
      </c>
      <c r="W94" s="27">
        <f t="shared" si="7"/>
        <v>0</v>
      </c>
      <c r="X94" s="27">
        <f t="shared" si="7"/>
        <v>0</v>
      </c>
      <c r="Y94" s="27">
        <f t="shared" si="6"/>
        <v>0</v>
      </c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>
        <v>1</v>
      </c>
      <c r="AL94" s="27"/>
      <c r="AM94" s="27"/>
      <c r="AN94" s="18"/>
      <c r="AO94" s="18"/>
      <c r="AP94" s="18"/>
      <c r="AQ94" s="18">
        <v>1</v>
      </c>
      <c r="AR94" s="4" t="s">
        <v>6</v>
      </c>
      <c r="AS94" s="5" t="s">
        <v>23</v>
      </c>
      <c r="AT94" s="5">
        <v>44</v>
      </c>
      <c r="AU94" s="5">
        <v>45</v>
      </c>
      <c r="AV94" s="6" t="s">
        <v>1092</v>
      </c>
    </row>
    <row r="95" spans="1:48" ht="12.75">
      <c r="A95" s="16">
        <v>89</v>
      </c>
      <c r="B95" s="47">
        <v>1779</v>
      </c>
      <c r="D95" s="16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7">
        <f t="shared" si="4"/>
        <v>0</v>
      </c>
      <c r="W95" s="27">
        <f t="shared" si="7"/>
        <v>0</v>
      </c>
      <c r="X95" s="27">
        <f t="shared" si="7"/>
        <v>0</v>
      </c>
      <c r="Y95" s="27">
        <f t="shared" si="6"/>
        <v>0</v>
      </c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>
        <v>1</v>
      </c>
      <c r="AL95" s="27"/>
      <c r="AM95" s="27"/>
      <c r="AN95" s="18"/>
      <c r="AO95" s="18"/>
      <c r="AP95" s="18"/>
      <c r="AQ95" s="18">
        <v>1</v>
      </c>
      <c r="AR95" s="4" t="s">
        <v>6</v>
      </c>
      <c r="AS95" s="5" t="s">
        <v>23</v>
      </c>
      <c r="AT95" s="5">
        <v>44</v>
      </c>
      <c r="AU95" s="5">
        <v>45</v>
      </c>
      <c r="AV95" s="6" t="s">
        <v>1092</v>
      </c>
    </row>
    <row r="96" spans="1:48" ht="12.75">
      <c r="A96" s="16" t="s">
        <v>1076</v>
      </c>
      <c r="B96" s="17"/>
      <c r="D96" s="16"/>
      <c r="E96" s="18"/>
      <c r="F96" s="18"/>
      <c r="G96" s="18"/>
      <c r="H96" s="18"/>
      <c r="I96" s="18"/>
      <c r="J96" s="18"/>
      <c r="K96" s="18">
        <v>1</v>
      </c>
      <c r="L96" s="18"/>
      <c r="M96" s="18"/>
      <c r="N96" s="18">
        <v>1</v>
      </c>
      <c r="O96" s="18"/>
      <c r="P96" s="18"/>
      <c r="Q96" s="18"/>
      <c r="R96" s="18"/>
      <c r="S96" s="18"/>
      <c r="T96" s="18"/>
      <c r="U96" s="18"/>
      <c r="V96" s="27">
        <f t="shared" si="4"/>
        <v>0</v>
      </c>
      <c r="W96" s="27">
        <f t="shared" si="7"/>
        <v>1</v>
      </c>
      <c r="X96" s="27">
        <f t="shared" si="7"/>
        <v>0</v>
      </c>
      <c r="Y96" s="27">
        <f t="shared" si="6"/>
        <v>0</v>
      </c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27"/>
      <c r="AM96" s="27"/>
      <c r="AN96" s="18"/>
      <c r="AO96" s="18"/>
      <c r="AP96" s="18"/>
      <c r="AQ96" s="18"/>
      <c r="AR96" s="4" t="s">
        <v>6</v>
      </c>
      <c r="AS96" s="5" t="s">
        <v>23</v>
      </c>
      <c r="AT96" s="5">
        <v>44</v>
      </c>
      <c r="AU96" s="5">
        <v>45</v>
      </c>
      <c r="AV96" s="6" t="s">
        <v>1092</v>
      </c>
    </row>
    <row r="97" spans="1:48" s="29" customFormat="1" ht="13.5" thickBot="1">
      <c r="A97" s="19" t="s">
        <v>1077</v>
      </c>
      <c r="B97" s="37"/>
      <c r="D97" s="83">
        <f>SUM(D8:D96)</f>
        <v>1250</v>
      </c>
      <c r="E97" s="84">
        <f aca="true" t="shared" si="8" ref="E97:O97">SUM(E8:E96)</f>
        <v>163</v>
      </c>
      <c r="F97" s="21">
        <f t="shared" si="8"/>
        <v>375</v>
      </c>
      <c r="G97" s="21">
        <f t="shared" si="8"/>
        <v>66</v>
      </c>
      <c r="H97" s="21">
        <f t="shared" si="8"/>
        <v>50</v>
      </c>
      <c r="I97" s="21">
        <f t="shared" si="8"/>
        <v>25</v>
      </c>
      <c r="J97" s="84">
        <f t="shared" si="8"/>
        <v>878</v>
      </c>
      <c r="K97" s="36">
        <f t="shared" si="8"/>
        <v>163</v>
      </c>
      <c r="L97" s="84">
        <f t="shared" si="8"/>
        <v>497</v>
      </c>
      <c r="M97" s="21">
        <f t="shared" si="8"/>
        <v>103</v>
      </c>
      <c r="N97" s="21">
        <f t="shared" si="8"/>
        <v>76</v>
      </c>
      <c r="O97" s="21">
        <f t="shared" si="8"/>
        <v>31</v>
      </c>
      <c r="P97" s="84">
        <f aca="true" t="shared" si="9" ref="P97:U97">SUM(P8:P96)</f>
        <v>30</v>
      </c>
      <c r="Q97" s="84">
        <f t="shared" si="9"/>
        <v>4</v>
      </c>
      <c r="R97" s="21">
        <f t="shared" si="9"/>
        <v>22</v>
      </c>
      <c r="S97" s="21">
        <f t="shared" si="9"/>
        <v>7</v>
      </c>
      <c r="T97" s="21">
        <f t="shared" si="9"/>
        <v>1</v>
      </c>
      <c r="U97" s="21">
        <f t="shared" si="9"/>
        <v>0</v>
      </c>
      <c r="V97" s="84">
        <f t="shared" si="4"/>
        <v>2158</v>
      </c>
      <c r="W97" s="84">
        <f t="shared" si="7"/>
        <v>330</v>
      </c>
      <c r="X97" s="21">
        <f t="shared" si="7"/>
        <v>894</v>
      </c>
      <c r="Y97" s="21">
        <f t="shared" si="6"/>
        <v>176</v>
      </c>
      <c r="Z97" s="21">
        <f aca="true" t="shared" si="10" ref="Z97:AQ97">SUM(Z8:Z96)</f>
        <v>0</v>
      </c>
      <c r="AA97" s="21">
        <f t="shared" si="10"/>
        <v>386</v>
      </c>
      <c r="AB97" s="21">
        <f t="shared" si="10"/>
        <v>152</v>
      </c>
      <c r="AC97" s="21">
        <f t="shared" si="10"/>
        <v>156</v>
      </c>
      <c r="AD97" s="21">
        <f t="shared" si="10"/>
        <v>2</v>
      </c>
      <c r="AE97" s="21">
        <f t="shared" si="10"/>
        <v>7</v>
      </c>
      <c r="AF97" s="84">
        <f t="shared" si="10"/>
        <v>1375</v>
      </c>
      <c r="AG97" s="84">
        <f t="shared" si="10"/>
        <v>790</v>
      </c>
      <c r="AH97" s="21">
        <f t="shared" si="10"/>
        <v>560</v>
      </c>
      <c r="AI97" s="21">
        <f t="shared" si="10"/>
        <v>429</v>
      </c>
      <c r="AJ97" s="21">
        <f t="shared" si="10"/>
        <v>257</v>
      </c>
      <c r="AK97" s="21">
        <f t="shared" si="10"/>
        <v>148</v>
      </c>
      <c r="AL97" s="84">
        <f t="shared" si="10"/>
        <v>2621</v>
      </c>
      <c r="AM97" s="84">
        <f t="shared" si="10"/>
        <v>1176</v>
      </c>
      <c r="AN97" s="21">
        <f t="shared" si="10"/>
        <v>712</v>
      </c>
      <c r="AO97" s="21">
        <f t="shared" si="10"/>
        <v>585</v>
      </c>
      <c r="AP97" s="21">
        <f t="shared" si="10"/>
        <v>259</v>
      </c>
      <c r="AQ97" s="21">
        <f t="shared" si="10"/>
        <v>155</v>
      </c>
      <c r="AR97" s="7" t="s">
        <v>6</v>
      </c>
      <c r="AS97" s="8" t="s">
        <v>23</v>
      </c>
      <c r="AT97" s="8">
        <v>44</v>
      </c>
      <c r="AU97" s="8">
        <v>45</v>
      </c>
      <c r="AV97" s="9" t="s">
        <v>1092</v>
      </c>
    </row>
    <row r="98" ht="13.5" thickBot="1"/>
    <row r="99" spans="1:48" ht="12.75">
      <c r="A99" s="13" t="s">
        <v>1093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4"/>
    </row>
    <row r="100" spans="1:48" ht="12.75">
      <c r="A100" s="16" t="s">
        <v>1094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7"/>
    </row>
    <row r="101" spans="1:48" ht="12.75">
      <c r="A101" s="16" t="s">
        <v>1095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7"/>
    </row>
    <row r="102" spans="1:48" ht="12.75">
      <c r="A102" s="18" t="s">
        <v>1096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7"/>
    </row>
    <row r="103" spans="1:48" ht="12.75">
      <c r="A103" s="18" t="s">
        <v>1097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7"/>
    </row>
    <row r="104" spans="1:48" ht="12.75">
      <c r="A104" s="18" t="s">
        <v>1098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7"/>
    </row>
    <row r="105" spans="1:48" ht="12.75">
      <c r="A105" s="18" t="s">
        <v>1099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7"/>
    </row>
    <row r="106" spans="1:48" ht="12.75">
      <c r="A106" s="18" t="s">
        <v>1100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7"/>
    </row>
    <row r="107" spans="1:48" ht="12.75">
      <c r="A107" s="18" t="s">
        <v>1101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7"/>
    </row>
    <row r="108" spans="1:48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7"/>
    </row>
    <row r="109" spans="1:48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7"/>
    </row>
    <row r="110" spans="1:48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7"/>
    </row>
    <row r="111" spans="1:48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7"/>
    </row>
    <row r="112" spans="1:48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7"/>
    </row>
    <row r="113" spans="1:48" ht="13.5" thickBo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0"/>
    </row>
  </sheetData>
  <mergeCells count="42">
    <mergeCell ref="AV3:AV6"/>
    <mergeCell ref="AR3:AR6"/>
    <mergeCell ref="AS3:AS6"/>
    <mergeCell ref="AT3:AT6"/>
    <mergeCell ref="AU3:AU6"/>
    <mergeCell ref="A3:A6"/>
    <mergeCell ref="B3:B6"/>
    <mergeCell ref="D3:U3"/>
    <mergeCell ref="D4:I4"/>
    <mergeCell ref="D5:E5"/>
    <mergeCell ref="F5:G5"/>
    <mergeCell ref="H5:H6"/>
    <mergeCell ref="I5:I6"/>
    <mergeCell ref="J4:O4"/>
    <mergeCell ref="P4:U4"/>
    <mergeCell ref="L5:M5"/>
    <mergeCell ref="N5:N6"/>
    <mergeCell ref="O5:O6"/>
    <mergeCell ref="J5:K5"/>
    <mergeCell ref="V3:Y4"/>
    <mergeCell ref="V5:W5"/>
    <mergeCell ref="X5:Y5"/>
    <mergeCell ref="P5:Q5"/>
    <mergeCell ref="R5:S5"/>
    <mergeCell ref="T5:T6"/>
    <mergeCell ref="U5:U6"/>
    <mergeCell ref="AP5:AP6"/>
    <mergeCell ref="AQ5:AQ6"/>
    <mergeCell ref="AA4:AE4"/>
    <mergeCell ref="AB5:AC5"/>
    <mergeCell ref="AD5:AD6"/>
    <mergeCell ref="AE5:AE6"/>
    <mergeCell ref="AA3:AQ3"/>
    <mergeCell ref="Z5:AA5"/>
    <mergeCell ref="AF5:AG5"/>
    <mergeCell ref="AH5:AI5"/>
    <mergeCell ref="AF4:AK4"/>
    <mergeCell ref="AL4:AQ4"/>
    <mergeCell ref="AJ5:AJ6"/>
    <mergeCell ref="AK5:AK6"/>
    <mergeCell ref="AL5:AM5"/>
    <mergeCell ref="AN5:AO5"/>
  </mergeCells>
  <hyperlinks>
    <hyperlink ref="D8" location="'tabel 32'!A99" display="'tabel 32'!A99"/>
    <hyperlink ref="D9" location="'tabel 32'!A99" display="'tabel 32'!A99"/>
    <hyperlink ref="J8" location="'tabel 32'!A99" display="'tabel 32'!A99"/>
    <hyperlink ref="J9" location="'tabel 32'!A99" display="'tabel 32'!A99"/>
    <hyperlink ref="J10" location="'tabel 32'!A99" display="'tabel 32'!A99"/>
    <hyperlink ref="J14" location="'tabel 32'!A99" display="'tabel 32'!A99"/>
    <hyperlink ref="K8" location="'tabel 32'!A99" display="'tabel 32'!A99"/>
    <hyperlink ref="K9" location="'tabel 32'!A99" display="'tabel 32'!A99"/>
    <hyperlink ref="K35" location="'tabel 32'!A100" display="'tabel 32'!A100"/>
    <hyperlink ref="K36" location="'tabel 32'!A100" display="'tabel 32'!A100"/>
    <hyperlink ref="P9" location="'tabel 32'!A99" display="'tabel 32'!A99"/>
    <hyperlink ref="Q8" location="'tabel 32'!A99" display="'tabel 32'!A99"/>
    <hyperlink ref="W35" location="'tabel 32'!A100" display="'tabel 32'!A100"/>
    <hyperlink ref="W36" location="'tabel 32'!A100" display="'tabel 32'!A100"/>
    <hyperlink ref="E45" location="'tabel 32'!A100" display="'tabel 32'!A100"/>
    <hyperlink ref="E48" location="'tabel 32'!A100" display="'tabel 32'!A100"/>
    <hyperlink ref="D59" location="'tabel 32'!A100" display="'tabel 32'!A100"/>
    <hyperlink ref="E63" location="'tabel 32'!A100" display="'tabel 32'!A100"/>
    <hyperlink ref="J63" location="'tabel 32'!A101" display="'tabel 32'!A101"/>
    <hyperlink ref="L63" location="'tabel 32'!A101" display="'tabel 32'!A101"/>
    <hyperlink ref="V59" location="'tabel 32'!A100" display="'tabel 32'!A100"/>
    <hyperlink ref="W63" location="'tabel 32'!A100" display="'tabel 32'!A100"/>
    <hyperlink ref="W45" location="'tabel 32'!A100" display="'tabel 32'!A100"/>
    <hyperlink ref="W48" location="'tabel 32'!A100" display="'tabel 32'!A100"/>
    <hyperlink ref="X63" location="'tabel 32'!A101" display="'tabel 32'!A101"/>
    <hyperlink ref="AF47" location="'tabel 32'!A100" display="'tabel 32'!A100"/>
    <hyperlink ref="AF49" location="'tabel 32'!A100" display="'tabel 32'!A100"/>
    <hyperlink ref="AF56" location="'tabel 32'!A100" display="'tabel 32'!A100"/>
    <hyperlink ref="AF60" location="'tabel 32'!A100" display="'tabel 32'!A100"/>
    <hyperlink ref="AF66" location="'tabel 32'!A100" display="'tabel 32'!A100"/>
    <hyperlink ref="AF68" location="'tabel 32'!A100" display="'tabel 32'!A100"/>
    <hyperlink ref="AF70" location="'tabel 32'!A100" display="'tabel 32'!A100"/>
    <hyperlink ref="AG57" location="'tabel 32'!A100" display="'tabel 32'!A100"/>
    <hyperlink ref="AG44" location="'tabel 32'!A100" display="'tabel 32'!A100"/>
    <hyperlink ref="AL47" location="'tabel 32'!A100" display="'tabel 32'!A100"/>
    <hyperlink ref="AL49" location="'tabel 32'!A100" display="'tabel 32'!A100"/>
    <hyperlink ref="AL56" location="'tabel 32'!A100" display="'tabel 32'!A100"/>
    <hyperlink ref="AL60" location="'tabel 32'!A100" display="'tabel 32'!A100"/>
    <hyperlink ref="AL66" location="'tabel 32'!A100" display="'tabel 32'!A100"/>
    <hyperlink ref="AL68" location="'tabel 32'!A100" display="'tabel 32'!A100"/>
    <hyperlink ref="AL70" location="'tabel 32'!A100" display="'tabel 32'!A100"/>
    <hyperlink ref="AM44" location="'tabel 32'!A100" display="'tabel 32'!A100"/>
    <hyperlink ref="AM57" location="'tabel 32'!A100" display="'tabel 32'!A100"/>
    <hyperlink ref="D97" location="'tabel 32'!A103" display="'tabel 32'!A103"/>
    <hyperlink ref="E97" location="'tabel 32'!A104" display="'tabel 32'!A104"/>
    <hyperlink ref="J97" location="'tabel 32'!A105" display="'tabel 32'!A105"/>
    <hyperlink ref="L97" location="'tabel 32'!A101" display="'tabel 32'!A101"/>
    <hyperlink ref="P97" location="'tabel 32'!A102" display="'tabel 32'!A102"/>
    <hyperlink ref="Q97" location="'tabel 32'!A102" display="'tabel 32'!A102"/>
    <hyperlink ref="V97" location="'tabel 32'!A106" display="'tabel 32'!A106"/>
    <hyperlink ref="W97" location="'tabel 32'!A107" display="'tabel 32'!A107"/>
    <hyperlink ref="AF71" location="'tabel 32'!A100" display="'tabel 32'!A100"/>
    <hyperlink ref="AF76" location="'tabel 32'!A102" display="'tabel 32'!A102"/>
    <hyperlink ref="AF97" location="'tabel 32'!A107" display="'tabel 32'!A107"/>
    <hyperlink ref="AG97" location="'tabel 32'!A102" display="'tabel 32'!A102"/>
    <hyperlink ref="AL71" location="'tabel 32'!A100" display="'tabel 32'!A100"/>
    <hyperlink ref="AL76" location="'tabel 32'!A102" display="'tabel 32'!A102"/>
    <hyperlink ref="AL97" location="'tabel 32'!A107" display="'tabel 32'!A107"/>
    <hyperlink ref="AM97" location="'tabel 32'!A102" display="'tabel 32'!A102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213"/>
  <dimension ref="A1:AT101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10" customWidth="1"/>
    <col min="2" max="2" width="13.7109375" style="80" customWidth="1"/>
    <col min="3" max="3" width="2.7109375" style="10" customWidth="1"/>
    <col min="4" max="41" width="9.140625" style="10" customWidth="1"/>
    <col min="42" max="42" width="6.8515625" style="10" customWidth="1"/>
    <col min="43" max="43" width="7.140625" style="10" customWidth="1"/>
    <col min="44" max="45" width="6.57421875" style="10" customWidth="1"/>
    <col min="46" max="16384" width="9.140625" style="10" customWidth="1"/>
  </cols>
  <sheetData>
    <row r="1" spans="1:46" ht="13.5" thickBot="1">
      <c r="A1" s="90" t="s">
        <v>1102</v>
      </c>
      <c r="B1" s="1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ht="13.5" thickBot="1"/>
    <row r="3" spans="1:46" ht="22.5" customHeight="1">
      <c r="A3" s="133" t="s">
        <v>96</v>
      </c>
      <c r="B3" s="127" t="s">
        <v>97</v>
      </c>
      <c r="C3" s="11"/>
      <c r="D3" s="133" t="s">
        <v>927</v>
      </c>
      <c r="E3" s="130"/>
      <c r="F3" s="130"/>
      <c r="G3" s="130"/>
      <c r="H3" s="130"/>
      <c r="I3" s="130"/>
      <c r="J3" s="130" t="s">
        <v>127</v>
      </c>
      <c r="K3" s="130"/>
      <c r="L3" s="130"/>
      <c r="M3" s="130"/>
      <c r="N3" s="130"/>
      <c r="O3" s="130"/>
      <c r="P3" s="130" t="s">
        <v>1103</v>
      </c>
      <c r="Q3" s="130"/>
      <c r="R3" s="130"/>
      <c r="S3" s="130"/>
      <c r="T3" s="130" t="s">
        <v>129</v>
      </c>
      <c r="U3" s="130"/>
      <c r="V3" s="130"/>
      <c r="W3" s="130"/>
      <c r="X3" s="130" t="s">
        <v>130</v>
      </c>
      <c r="Y3" s="130"/>
      <c r="Z3" s="130"/>
      <c r="AA3" s="130"/>
      <c r="AB3" s="130"/>
      <c r="AC3" s="130"/>
      <c r="AD3" s="130" t="s">
        <v>1104</v>
      </c>
      <c r="AE3" s="130"/>
      <c r="AF3" s="130"/>
      <c r="AG3" s="130"/>
      <c r="AH3" s="130"/>
      <c r="AI3" s="130"/>
      <c r="AJ3" s="130" t="s">
        <v>1105</v>
      </c>
      <c r="AK3" s="130"/>
      <c r="AL3" s="130"/>
      <c r="AM3" s="130"/>
      <c r="AN3" s="130"/>
      <c r="AO3" s="127"/>
      <c r="AP3" s="148" t="s">
        <v>0</v>
      </c>
      <c r="AQ3" s="148" t="s">
        <v>1</v>
      </c>
      <c r="AR3" s="148" t="s">
        <v>2</v>
      </c>
      <c r="AS3" s="154" t="s">
        <v>3</v>
      </c>
      <c r="AT3" s="151" t="s">
        <v>5</v>
      </c>
    </row>
    <row r="4" spans="1:46" ht="18" customHeight="1">
      <c r="A4" s="131"/>
      <c r="B4" s="158"/>
      <c r="C4" s="11"/>
      <c r="D4" s="131" t="s">
        <v>91</v>
      </c>
      <c r="E4" s="102"/>
      <c r="F4" s="102" t="s">
        <v>93</v>
      </c>
      <c r="G4" s="102"/>
      <c r="H4" s="102" t="s">
        <v>1049</v>
      </c>
      <c r="I4" s="102"/>
      <c r="J4" s="102" t="s">
        <v>91</v>
      </c>
      <c r="K4" s="102"/>
      <c r="L4" s="102" t="s">
        <v>93</v>
      </c>
      <c r="M4" s="102"/>
      <c r="N4" s="102" t="s">
        <v>1049</v>
      </c>
      <c r="O4" s="102"/>
      <c r="P4" s="102" t="s">
        <v>91</v>
      </c>
      <c r="Q4" s="102"/>
      <c r="R4" s="102" t="s">
        <v>93</v>
      </c>
      <c r="S4" s="102"/>
      <c r="T4" s="102" t="s">
        <v>93</v>
      </c>
      <c r="U4" s="102"/>
      <c r="V4" s="102" t="s">
        <v>1049</v>
      </c>
      <c r="W4" s="102"/>
      <c r="X4" s="102" t="s">
        <v>91</v>
      </c>
      <c r="Y4" s="102"/>
      <c r="Z4" s="102" t="s">
        <v>93</v>
      </c>
      <c r="AA4" s="102"/>
      <c r="AB4" s="102" t="s">
        <v>1049</v>
      </c>
      <c r="AC4" s="102"/>
      <c r="AD4" s="102" t="s">
        <v>91</v>
      </c>
      <c r="AE4" s="102"/>
      <c r="AF4" s="102" t="s">
        <v>93</v>
      </c>
      <c r="AG4" s="102"/>
      <c r="AH4" s="102" t="s">
        <v>1049</v>
      </c>
      <c r="AI4" s="102"/>
      <c r="AJ4" s="102" t="s">
        <v>91</v>
      </c>
      <c r="AK4" s="102"/>
      <c r="AL4" s="102" t="s">
        <v>93</v>
      </c>
      <c r="AM4" s="102"/>
      <c r="AN4" s="102" t="s">
        <v>1049</v>
      </c>
      <c r="AO4" s="158"/>
      <c r="AP4" s="149"/>
      <c r="AQ4" s="149"/>
      <c r="AR4" s="149"/>
      <c r="AS4" s="155"/>
      <c r="AT4" s="152"/>
    </row>
    <row r="5" spans="1:46" ht="18.75" customHeight="1">
      <c r="A5" s="131"/>
      <c r="B5" s="158"/>
      <c r="C5" s="11"/>
      <c r="D5" s="13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58"/>
      <c r="AP5" s="149"/>
      <c r="AQ5" s="149"/>
      <c r="AR5" s="149"/>
      <c r="AS5" s="155"/>
      <c r="AT5" s="152"/>
    </row>
    <row r="6" spans="1:46" ht="13.5" thickBot="1">
      <c r="A6" s="156"/>
      <c r="B6" s="159"/>
      <c r="C6" s="11"/>
      <c r="D6" s="96" t="s">
        <v>123</v>
      </c>
      <c r="E6" s="97" t="s">
        <v>124</v>
      </c>
      <c r="F6" s="97" t="s">
        <v>123</v>
      </c>
      <c r="G6" s="97" t="s">
        <v>124</v>
      </c>
      <c r="H6" s="97" t="s">
        <v>123</v>
      </c>
      <c r="I6" s="97" t="s">
        <v>124</v>
      </c>
      <c r="J6" s="97" t="s">
        <v>123</v>
      </c>
      <c r="K6" s="97" t="s">
        <v>124</v>
      </c>
      <c r="L6" s="97" t="s">
        <v>123</v>
      </c>
      <c r="M6" s="97" t="s">
        <v>124</v>
      </c>
      <c r="N6" s="97" t="s">
        <v>123</v>
      </c>
      <c r="O6" s="97" t="s">
        <v>124</v>
      </c>
      <c r="P6" s="97" t="s">
        <v>123</v>
      </c>
      <c r="Q6" s="97" t="s">
        <v>124</v>
      </c>
      <c r="R6" s="97" t="s">
        <v>123</v>
      </c>
      <c r="S6" s="97" t="s">
        <v>124</v>
      </c>
      <c r="T6" s="97" t="s">
        <v>123</v>
      </c>
      <c r="U6" s="97" t="s">
        <v>124</v>
      </c>
      <c r="V6" s="97" t="s">
        <v>123</v>
      </c>
      <c r="W6" s="97" t="s">
        <v>124</v>
      </c>
      <c r="X6" s="97" t="s">
        <v>123</v>
      </c>
      <c r="Y6" s="97" t="s">
        <v>124</v>
      </c>
      <c r="Z6" s="97" t="s">
        <v>123</v>
      </c>
      <c r="AA6" s="97" t="s">
        <v>124</v>
      </c>
      <c r="AB6" s="97" t="s">
        <v>123</v>
      </c>
      <c r="AC6" s="97" t="s">
        <v>124</v>
      </c>
      <c r="AD6" s="97" t="s">
        <v>123</v>
      </c>
      <c r="AE6" s="97" t="s">
        <v>124</v>
      </c>
      <c r="AF6" s="97" t="s">
        <v>123</v>
      </c>
      <c r="AG6" s="97" t="s">
        <v>124</v>
      </c>
      <c r="AH6" s="97" t="s">
        <v>123</v>
      </c>
      <c r="AI6" s="97" t="s">
        <v>124</v>
      </c>
      <c r="AJ6" s="97" t="s">
        <v>123</v>
      </c>
      <c r="AK6" s="97" t="s">
        <v>124</v>
      </c>
      <c r="AL6" s="97" t="s">
        <v>123</v>
      </c>
      <c r="AM6" s="97" t="s">
        <v>124</v>
      </c>
      <c r="AN6" s="97" t="s">
        <v>123</v>
      </c>
      <c r="AO6" s="98" t="s">
        <v>124</v>
      </c>
      <c r="AP6" s="150"/>
      <c r="AQ6" s="150"/>
      <c r="AR6" s="150"/>
      <c r="AS6" s="132"/>
      <c r="AT6" s="153"/>
    </row>
    <row r="7" ht="13.5" thickBot="1"/>
    <row r="8" spans="1:46" ht="12.75">
      <c r="A8" s="13">
        <v>0</v>
      </c>
      <c r="B8" s="113" t="s">
        <v>1065</v>
      </c>
      <c r="D8" s="13">
        <v>7</v>
      </c>
      <c r="E8" s="15">
        <v>9</v>
      </c>
      <c r="F8" s="15"/>
      <c r="G8" s="15"/>
      <c r="H8" s="15"/>
      <c r="I8" s="15"/>
      <c r="J8" s="15"/>
      <c r="K8" s="15">
        <v>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>
        <v>31</v>
      </c>
      <c r="Y8" s="15">
        <v>38</v>
      </c>
      <c r="Z8" s="15"/>
      <c r="AA8" s="15"/>
      <c r="AB8" s="15"/>
      <c r="AC8" s="15"/>
      <c r="AD8" s="15">
        <v>1</v>
      </c>
      <c r="AE8" s="15">
        <v>1</v>
      </c>
      <c r="AF8" s="15"/>
      <c r="AG8" s="15"/>
      <c r="AH8" s="15"/>
      <c r="AI8" s="15"/>
      <c r="AJ8" s="15">
        <v>34</v>
      </c>
      <c r="AK8" s="15">
        <v>42</v>
      </c>
      <c r="AL8" s="15"/>
      <c r="AM8" s="15"/>
      <c r="AN8" s="15"/>
      <c r="AO8" s="15"/>
      <c r="AP8" s="1" t="s">
        <v>6</v>
      </c>
      <c r="AQ8" s="2" t="s">
        <v>23</v>
      </c>
      <c r="AR8" s="2">
        <v>46</v>
      </c>
      <c r="AS8" s="2">
        <v>47</v>
      </c>
      <c r="AT8" s="3" t="s">
        <v>1106</v>
      </c>
    </row>
    <row r="9" spans="1:46" ht="12.75">
      <c r="A9" s="16">
        <v>1</v>
      </c>
      <c r="B9" s="100" t="s">
        <v>1066</v>
      </c>
      <c r="D9" s="16">
        <v>10</v>
      </c>
      <c r="E9" s="18">
        <v>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>
        <v>19</v>
      </c>
      <c r="Y9" s="18">
        <v>27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>
        <v>19</v>
      </c>
      <c r="AK9" s="18">
        <v>29</v>
      </c>
      <c r="AL9" s="18"/>
      <c r="AM9" s="18"/>
      <c r="AN9" s="18"/>
      <c r="AO9" s="18"/>
      <c r="AP9" s="4" t="s">
        <v>6</v>
      </c>
      <c r="AQ9" s="5" t="s">
        <v>23</v>
      </c>
      <c r="AR9" s="5">
        <v>46</v>
      </c>
      <c r="AS9" s="5">
        <v>47</v>
      </c>
      <c r="AT9" s="6" t="s">
        <v>1106</v>
      </c>
    </row>
    <row r="10" spans="1:46" ht="12.75">
      <c r="A10" s="16">
        <v>2</v>
      </c>
      <c r="B10" s="100" t="s">
        <v>1067</v>
      </c>
      <c r="D10" s="16">
        <v>7</v>
      </c>
      <c r="E10" s="18">
        <v>4</v>
      </c>
      <c r="F10" s="18"/>
      <c r="G10" s="18"/>
      <c r="H10" s="18"/>
      <c r="I10" s="18"/>
      <c r="J10" s="18"/>
      <c r="K10" s="18">
        <v>1</v>
      </c>
      <c r="L10" s="18"/>
      <c r="M10" s="18"/>
      <c r="N10" s="18"/>
      <c r="O10" s="18"/>
      <c r="P10" s="18">
        <v>1</v>
      </c>
      <c r="Q10" s="18"/>
      <c r="R10" s="18"/>
      <c r="S10" s="18"/>
      <c r="T10" s="18"/>
      <c r="U10" s="18"/>
      <c r="V10" s="18"/>
      <c r="W10" s="18"/>
      <c r="X10" s="18">
        <v>20</v>
      </c>
      <c r="Y10" s="18">
        <v>21</v>
      </c>
      <c r="Z10" s="18"/>
      <c r="AA10" s="18"/>
      <c r="AB10" s="18"/>
      <c r="AC10" s="18"/>
      <c r="AD10" s="18">
        <v>2</v>
      </c>
      <c r="AE10" s="18"/>
      <c r="AF10" s="18"/>
      <c r="AG10" s="18"/>
      <c r="AH10" s="18"/>
      <c r="AI10" s="18"/>
      <c r="AJ10" s="18">
        <v>25</v>
      </c>
      <c r="AK10" s="18">
        <v>23</v>
      </c>
      <c r="AL10" s="18"/>
      <c r="AM10" s="18"/>
      <c r="AN10" s="18"/>
      <c r="AO10" s="18"/>
      <c r="AP10" s="4" t="s">
        <v>6</v>
      </c>
      <c r="AQ10" s="5" t="s">
        <v>23</v>
      </c>
      <c r="AR10" s="5">
        <v>46</v>
      </c>
      <c r="AS10" s="5">
        <v>47</v>
      </c>
      <c r="AT10" s="6" t="s">
        <v>1106</v>
      </c>
    </row>
    <row r="11" spans="1:46" ht="12.75">
      <c r="A11" s="16">
        <v>3</v>
      </c>
      <c r="B11" s="100" t="s">
        <v>1068</v>
      </c>
      <c r="D11" s="16">
        <v>8</v>
      </c>
      <c r="E11" s="18">
        <v>6</v>
      </c>
      <c r="F11" s="18"/>
      <c r="G11" s="18"/>
      <c r="H11" s="18"/>
      <c r="I11" s="18"/>
      <c r="J11" s="18">
        <v>1</v>
      </c>
      <c r="K11" s="18">
        <v>2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24</v>
      </c>
      <c r="Y11" s="18">
        <v>15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>
        <v>28</v>
      </c>
      <c r="AK11" s="18">
        <v>19</v>
      </c>
      <c r="AL11" s="18"/>
      <c r="AM11" s="18"/>
      <c r="AN11" s="18"/>
      <c r="AO11" s="18"/>
      <c r="AP11" s="4" t="s">
        <v>6</v>
      </c>
      <c r="AQ11" s="5" t="s">
        <v>23</v>
      </c>
      <c r="AR11" s="5">
        <v>46</v>
      </c>
      <c r="AS11" s="5">
        <v>47</v>
      </c>
      <c r="AT11" s="6" t="s">
        <v>1106</v>
      </c>
    </row>
    <row r="12" spans="1:46" ht="12.75">
      <c r="A12" s="16">
        <v>4</v>
      </c>
      <c r="B12" s="100" t="s">
        <v>1069</v>
      </c>
      <c r="D12" s="16">
        <v>5</v>
      </c>
      <c r="E12" s="18">
        <v>10</v>
      </c>
      <c r="F12" s="18"/>
      <c r="G12" s="18"/>
      <c r="H12" s="18"/>
      <c r="I12" s="18"/>
      <c r="J12" s="18">
        <v>1</v>
      </c>
      <c r="K12" s="18">
        <v>2</v>
      </c>
      <c r="L12" s="18"/>
      <c r="M12" s="18"/>
      <c r="N12" s="18"/>
      <c r="O12" s="18"/>
      <c r="P12" s="18"/>
      <c r="Q12" s="18">
        <v>1</v>
      </c>
      <c r="R12" s="18"/>
      <c r="S12" s="18"/>
      <c r="T12" s="18"/>
      <c r="U12" s="18"/>
      <c r="V12" s="18"/>
      <c r="W12" s="18"/>
      <c r="X12" s="18">
        <v>12</v>
      </c>
      <c r="Y12" s="18">
        <v>28</v>
      </c>
      <c r="Z12" s="18"/>
      <c r="AA12" s="18"/>
      <c r="AB12" s="18"/>
      <c r="AC12" s="18"/>
      <c r="AD12" s="18">
        <v>1</v>
      </c>
      <c r="AE12" s="18"/>
      <c r="AF12" s="18"/>
      <c r="AG12" s="18"/>
      <c r="AH12" s="18"/>
      <c r="AI12" s="18"/>
      <c r="AJ12" s="18">
        <v>15</v>
      </c>
      <c r="AK12" s="18">
        <v>33</v>
      </c>
      <c r="AL12" s="18"/>
      <c r="AM12" s="18"/>
      <c r="AN12" s="18"/>
      <c r="AO12" s="18"/>
      <c r="AP12" s="4" t="s">
        <v>6</v>
      </c>
      <c r="AQ12" s="5" t="s">
        <v>23</v>
      </c>
      <c r="AR12" s="5">
        <v>46</v>
      </c>
      <c r="AS12" s="5">
        <v>47</v>
      </c>
      <c r="AT12" s="6" t="s">
        <v>1106</v>
      </c>
    </row>
    <row r="13" spans="1:46" ht="12.75">
      <c r="A13" s="16">
        <v>5</v>
      </c>
      <c r="B13" s="100" t="s">
        <v>1070</v>
      </c>
      <c r="D13" s="16">
        <v>4</v>
      </c>
      <c r="E13" s="18">
        <v>6</v>
      </c>
      <c r="F13" s="18"/>
      <c r="G13" s="18"/>
      <c r="H13" s="18"/>
      <c r="I13" s="18"/>
      <c r="J13" s="18">
        <v>1</v>
      </c>
      <c r="K13" s="18">
        <v>1</v>
      </c>
      <c r="L13" s="18"/>
      <c r="M13" s="18"/>
      <c r="N13" s="18"/>
      <c r="O13" s="18"/>
      <c r="P13" s="18">
        <v>1</v>
      </c>
      <c r="Q13" s="18">
        <v>1</v>
      </c>
      <c r="R13" s="18"/>
      <c r="S13" s="18"/>
      <c r="T13" s="18"/>
      <c r="U13" s="18"/>
      <c r="V13" s="18"/>
      <c r="W13" s="18"/>
      <c r="X13" s="18">
        <v>18</v>
      </c>
      <c r="Y13" s="18">
        <v>16</v>
      </c>
      <c r="Z13" s="18"/>
      <c r="AA13" s="18"/>
      <c r="AB13" s="18"/>
      <c r="AC13" s="18"/>
      <c r="AD13" s="18">
        <v>1</v>
      </c>
      <c r="AE13" s="18"/>
      <c r="AF13" s="18"/>
      <c r="AG13" s="18"/>
      <c r="AH13" s="18"/>
      <c r="AI13" s="18"/>
      <c r="AJ13" s="18">
        <v>23</v>
      </c>
      <c r="AK13" s="18">
        <v>22</v>
      </c>
      <c r="AL13" s="18"/>
      <c r="AM13" s="18"/>
      <c r="AN13" s="18"/>
      <c r="AO13" s="18"/>
      <c r="AP13" s="4" t="s">
        <v>6</v>
      </c>
      <c r="AQ13" s="5" t="s">
        <v>23</v>
      </c>
      <c r="AR13" s="5">
        <v>46</v>
      </c>
      <c r="AS13" s="5">
        <v>47</v>
      </c>
      <c r="AT13" s="6" t="s">
        <v>1106</v>
      </c>
    </row>
    <row r="14" spans="1:46" ht="12.75">
      <c r="A14" s="16">
        <v>6</v>
      </c>
      <c r="B14" s="100" t="s">
        <v>1071</v>
      </c>
      <c r="D14" s="16">
        <v>9</v>
      </c>
      <c r="E14" s="18">
        <v>7</v>
      </c>
      <c r="F14" s="18"/>
      <c r="G14" s="18"/>
      <c r="H14" s="18"/>
      <c r="I14" s="18"/>
      <c r="J14" s="18"/>
      <c r="K14" s="18">
        <v>1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v>15</v>
      </c>
      <c r="Y14" s="18">
        <v>17</v>
      </c>
      <c r="Z14" s="18"/>
      <c r="AA14" s="18"/>
      <c r="AB14" s="18"/>
      <c r="AC14" s="18"/>
      <c r="AD14" s="18">
        <v>1</v>
      </c>
      <c r="AE14" s="18">
        <v>1</v>
      </c>
      <c r="AF14" s="18"/>
      <c r="AG14" s="18"/>
      <c r="AH14" s="18"/>
      <c r="AI14" s="18"/>
      <c r="AJ14" s="18">
        <v>18</v>
      </c>
      <c r="AK14" s="18">
        <v>26</v>
      </c>
      <c r="AL14" s="18"/>
      <c r="AM14" s="18"/>
      <c r="AN14" s="18"/>
      <c r="AO14" s="18"/>
      <c r="AP14" s="4" t="s">
        <v>6</v>
      </c>
      <c r="AQ14" s="5" t="s">
        <v>23</v>
      </c>
      <c r="AR14" s="5">
        <v>46</v>
      </c>
      <c r="AS14" s="5">
        <v>47</v>
      </c>
      <c r="AT14" s="6" t="s">
        <v>1106</v>
      </c>
    </row>
    <row r="15" spans="1:46" ht="12.75">
      <c r="A15" s="16">
        <v>7</v>
      </c>
      <c r="B15" s="100" t="s">
        <v>1072</v>
      </c>
      <c r="D15" s="16">
        <v>7</v>
      </c>
      <c r="E15" s="18">
        <v>10</v>
      </c>
      <c r="F15" s="18"/>
      <c r="G15" s="18"/>
      <c r="H15" s="18"/>
      <c r="I15" s="18"/>
      <c r="J15" s="18">
        <v>3</v>
      </c>
      <c r="K15" s="18">
        <v>2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>
        <v>13</v>
      </c>
      <c r="Y15" s="18">
        <v>12</v>
      </c>
      <c r="Z15" s="18"/>
      <c r="AA15" s="18"/>
      <c r="AB15" s="18"/>
      <c r="AC15" s="18"/>
      <c r="AD15" s="18">
        <v>2</v>
      </c>
      <c r="AE15" s="18"/>
      <c r="AF15" s="18"/>
      <c r="AG15" s="18"/>
      <c r="AH15" s="18"/>
      <c r="AI15" s="18"/>
      <c r="AJ15" s="18">
        <v>21</v>
      </c>
      <c r="AK15" s="18">
        <v>18</v>
      </c>
      <c r="AL15" s="18"/>
      <c r="AM15" s="18"/>
      <c r="AN15" s="18"/>
      <c r="AO15" s="18"/>
      <c r="AP15" s="4" t="s">
        <v>6</v>
      </c>
      <c r="AQ15" s="5" t="s">
        <v>23</v>
      </c>
      <c r="AR15" s="5">
        <v>46</v>
      </c>
      <c r="AS15" s="5">
        <v>47</v>
      </c>
      <c r="AT15" s="6" t="s">
        <v>1106</v>
      </c>
    </row>
    <row r="16" spans="1:46" ht="12.75">
      <c r="A16" s="16">
        <v>8</v>
      </c>
      <c r="B16" s="100" t="s">
        <v>1073</v>
      </c>
      <c r="D16" s="16">
        <v>5</v>
      </c>
      <c r="E16" s="18">
        <v>11</v>
      </c>
      <c r="F16" s="18"/>
      <c r="G16" s="18"/>
      <c r="H16" s="18"/>
      <c r="I16" s="18"/>
      <c r="J16" s="18">
        <v>1</v>
      </c>
      <c r="K16" s="18">
        <v>2</v>
      </c>
      <c r="L16" s="18"/>
      <c r="M16" s="18"/>
      <c r="N16" s="18"/>
      <c r="O16" s="18"/>
      <c r="P16" s="18">
        <v>1</v>
      </c>
      <c r="Q16" s="18">
        <v>1</v>
      </c>
      <c r="R16" s="18"/>
      <c r="S16" s="18"/>
      <c r="T16" s="18"/>
      <c r="U16" s="18"/>
      <c r="V16" s="18"/>
      <c r="W16" s="18"/>
      <c r="X16" s="18">
        <v>19</v>
      </c>
      <c r="Y16" s="18">
        <v>13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24</v>
      </c>
      <c r="AK16" s="18">
        <v>19</v>
      </c>
      <c r="AL16" s="18"/>
      <c r="AM16" s="18"/>
      <c r="AN16" s="18"/>
      <c r="AO16" s="18"/>
      <c r="AP16" s="4" t="s">
        <v>6</v>
      </c>
      <c r="AQ16" s="5" t="s">
        <v>23</v>
      </c>
      <c r="AR16" s="5">
        <v>46</v>
      </c>
      <c r="AS16" s="5">
        <v>47</v>
      </c>
      <c r="AT16" s="6" t="s">
        <v>1106</v>
      </c>
    </row>
    <row r="17" spans="1:46" ht="12.75">
      <c r="A17" s="16">
        <v>9</v>
      </c>
      <c r="B17" s="100" t="s">
        <v>1074</v>
      </c>
      <c r="D17" s="16">
        <v>11</v>
      </c>
      <c r="E17" s="18">
        <v>7</v>
      </c>
      <c r="F17" s="18"/>
      <c r="G17" s="18"/>
      <c r="H17" s="18"/>
      <c r="I17" s="18"/>
      <c r="J17" s="18">
        <v>2</v>
      </c>
      <c r="K17" s="18">
        <v>1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>
        <v>8</v>
      </c>
      <c r="Y17" s="18">
        <v>8</v>
      </c>
      <c r="Z17" s="18"/>
      <c r="AA17" s="18"/>
      <c r="AB17" s="18"/>
      <c r="AC17" s="18"/>
      <c r="AD17" s="18">
        <v>1</v>
      </c>
      <c r="AE17" s="18">
        <v>2</v>
      </c>
      <c r="AF17" s="18"/>
      <c r="AG17" s="18"/>
      <c r="AH17" s="18"/>
      <c r="AI17" s="18"/>
      <c r="AJ17" s="18">
        <v>15</v>
      </c>
      <c r="AK17" s="18">
        <v>13</v>
      </c>
      <c r="AL17" s="18"/>
      <c r="AM17" s="18"/>
      <c r="AN17" s="18"/>
      <c r="AO17" s="18"/>
      <c r="AP17" s="4" t="s">
        <v>6</v>
      </c>
      <c r="AQ17" s="5" t="s">
        <v>23</v>
      </c>
      <c r="AR17" s="5">
        <v>46</v>
      </c>
      <c r="AS17" s="5">
        <v>47</v>
      </c>
      <c r="AT17" s="6" t="s">
        <v>1106</v>
      </c>
    </row>
    <row r="18" spans="1:46" ht="12.75">
      <c r="A18" s="16">
        <v>10</v>
      </c>
      <c r="B18" s="100" t="s">
        <v>161</v>
      </c>
      <c r="D18" s="16">
        <v>7</v>
      </c>
      <c r="E18" s="18">
        <v>7</v>
      </c>
      <c r="F18" s="18"/>
      <c r="G18" s="18"/>
      <c r="H18" s="18"/>
      <c r="I18" s="18"/>
      <c r="J18" s="18">
        <v>2</v>
      </c>
      <c r="K18" s="18">
        <v>3</v>
      </c>
      <c r="L18" s="18"/>
      <c r="M18" s="18"/>
      <c r="N18" s="18"/>
      <c r="O18" s="18"/>
      <c r="P18" s="18">
        <v>1</v>
      </c>
      <c r="Q18" s="18"/>
      <c r="R18" s="18"/>
      <c r="S18" s="18"/>
      <c r="T18" s="18"/>
      <c r="U18" s="18"/>
      <c r="V18" s="18"/>
      <c r="W18" s="18"/>
      <c r="X18" s="18">
        <v>11</v>
      </c>
      <c r="Y18" s="18">
        <v>9</v>
      </c>
      <c r="Z18" s="18"/>
      <c r="AA18" s="18"/>
      <c r="AB18" s="18"/>
      <c r="AC18" s="18"/>
      <c r="AD18" s="18">
        <v>2</v>
      </c>
      <c r="AE18" s="18"/>
      <c r="AF18" s="18"/>
      <c r="AG18" s="18"/>
      <c r="AH18" s="18"/>
      <c r="AI18" s="18"/>
      <c r="AJ18" s="18">
        <v>20</v>
      </c>
      <c r="AK18" s="18">
        <v>15</v>
      </c>
      <c r="AL18" s="18"/>
      <c r="AM18" s="18"/>
      <c r="AN18" s="18"/>
      <c r="AO18" s="18"/>
      <c r="AP18" s="4" t="s">
        <v>6</v>
      </c>
      <c r="AQ18" s="5" t="s">
        <v>23</v>
      </c>
      <c r="AR18" s="5">
        <v>46</v>
      </c>
      <c r="AS18" s="5">
        <v>47</v>
      </c>
      <c r="AT18" s="6" t="s">
        <v>1106</v>
      </c>
    </row>
    <row r="19" spans="1:46" ht="12.75">
      <c r="A19" s="16">
        <v>11</v>
      </c>
      <c r="B19" s="100" t="s">
        <v>162</v>
      </c>
      <c r="D19" s="16">
        <v>9</v>
      </c>
      <c r="E19" s="18">
        <v>6</v>
      </c>
      <c r="F19" s="18"/>
      <c r="G19" s="18"/>
      <c r="H19" s="18"/>
      <c r="I19" s="18"/>
      <c r="J19" s="18"/>
      <c r="K19" s="18">
        <v>1</v>
      </c>
      <c r="L19" s="18"/>
      <c r="M19" s="18"/>
      <c r="N19" s="18"/>
      <c r="O19" s="18"/>
      <c r="P19" s="18">
        <v>2</v>
      </c>
      <c r="Q19" s="18">
        <v>1</v>
      </c>
      <c r="R19" s="18"/>
      <c r="S19" s="18"/>
      <c r="T19" s="18"/>
      <c r="U19" s="18"/>
      <c r="V19" s="18"/>
      <c r="W19" s="18"/>
      <c r="X19" s="18">
        <v>7</v>
      </c>
      <c r="Y19" s="18">
        <v>6</v>
      </c>
      <c r="Z19" s="18"/>
      <c r="AA19" s="18"/>
      <c r="AB19" s="18"/>
      <c r="AC19" s="18"/>
      <c r="AD19" s="18">
        <v>2</v>
      </c>
      <c r="AE19" s="18">
        <v>3</v>
      </c>
      <c r="AF19" s="18"/>
      <c r="AG19" s="18"/>
      <c r="AH19" s="18"/>
      <c r="AI19" s="18"/>
      <c r="AJ19" s="18">
        <v>17</v>
      </c>
      <c r="AK19" s="18">
        <v>11</v>
      </c>
      <c r="AL19" s="18"/>
      <c r="AM19" s="18"/>
      <c r="AN19" s="18"/>
      <c r="AO19" s="18"/>
      <c r="AP19" s="4" t="s">
        <v>6</v>
      </c>
      <c r="AQ19" s="5" t="s">
        <v>23</v>
      </c>
      <c r="AR19" s="5">
        <v>46</v>
      </c>
      <c r="AS19" s="5">
        <v>47</v>
      </c>
      <c r="AT19" s="6" t="s">
        <v>1106</v>
      </c>
    </row>
    <row r="20" spans="1:46" ht="12.75">
      <c r="A20" s="16">
        <v>12</v>
      </c>
      <c r="B20" s="100" t="s">
        <v>163</v>
      </c>
      <c r="D20" s="16">
        <v>8</v>
      </c>
      <c r="E20" s="18">
        <v>5</v>
      </c>
      <c r="F20" s="18"/>
      <c r="G20" s="18"/>
      <c r="H20" s="18"/>
      <c r="I20" s="18"/>
      <c r="J20" s="18">
        <v>5</v>
      </c>
      <c r="K20" s="18">
        <v>2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9</v>
      </c>
      <c r="Y20" s="18">
        <v>10</v>
      </c>
      <c r="Z20" s="18"/>
      <c r="AA20" s="18"/>
      <c r="AB20" s="18"/>
      <c r="AC20" s="18"/>
      <c r="AD20" s="18"/>
      <c r="AE20" s="18">
        <v>3</v>
      </c>
      <c r="AF20" s="18"/>
      <c r="AG20" s="18"/>
      <c r="AH20" s="18"/>
      <c r="AI20" s="18"/>
      <c r="AJ20" s="18">
        <v>18</v>
      </c>
      <c r="AK20" s="18">
        <v>19</v>
      </c>
      <c r="AL20" s="18"/>
      <c r="AM20" s="18"/>
      <c r="AN20" s="18"/>
      <c r="AO20" s="18"/>
      <c r="AP20" s="4" t="s">
        <v>6</v>
      </c>
      <c r="AQ20" s="5" t="s">
        <v>23</v>
      </c>
      <c r="AR20" s="5">
        <v>46</v>
      </c>
      <c r="AS20" s="5">
        <v>47</v>
      </c>
      <c r="AT20" s="6" t="s">
        <v>1106</v>
      </c>
    </row>
    <row r="21" spans="1:46" ht="12.75">
      <c r="A21" s="16">
        <v>13</v>
      </c>
      <c r="B21" s="100" t="s">
        <v>164</v>
      </c>
      <c r="D21" s="16">
        <v>10</v>
      </c>
      <c r="E21" s="18">
        <v>9</v>
      </c>
      <c r="F21" s="18"/>
      <c r="G21" s="18"/>
      <c r="H21" s="18"/>
      <c r="I21" s="18"/>
      <c r="J21" s="18">
        <v>3</v>
      </c>
      <c r="K21" s="18">
        <v>6</v>
      </c>
      <c r="L21" s="18"/>
      <c r="M21" s="18"/>
      <c r="N21" s="18"/>
      <c r="O21" s="18"/>
      <c r="P21" s="18">
        <v>1</v>
      </c>
      <c r="Q21" s="18"/>
      <c r="R21" s="18"/>
      <c r="S21" s="18"/>
      <c r="T21" s="18"/>
      <c r="U21" s="18"/>
      <c r="V21" s="18"/>
      <c r="W21" s="18"/>
      <c r="X21" s="18">
        <v>12</v>
      </c>
      <c r="Y21" s="18">
        <v>7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>
        <v>19</v>
      </c>
      <c r="AK21" s="18">
        <v>14</v>
      </c>
      <c r="AL21" s="18"/>
      <c r="AM21" s="18"/>
      <c r="AN21" s="18"/>
      <c r="AO21" s="18"/>
      <c r="AP21" s="4" t="s">
        <v>6</v>
      </c>
      <c r="AQ21" s="5" t="s">
        <v>23</v>
      </c>
      <c r="AR21" s="5">
        <v>46</v>
      </c>
      <c r="AS21" s="5">
        <v>47</v>
      </c>
      <c r="AT21" s="6" t="s">
        <v>1106</v>
      </c>
    </row>
    <row r="22" spans="1:46" ht="12.75">
      <c r="A22" s="16">
        <v>14</v>
      </c>
      <c r="B22" s="100" t="s">
        <v>165</v>
      </c>
      <c r="D22" s="16">
        <v>7</v>
      </c>
      <c r="E22" s="18">
        <v>5</v>
      </c>
      <c r="F22" s="18"/>
      <c r="G22" s="18"/>
      <c r="H22" s="18"/>
      <c r="I22" s="18"/>
      <c r="J22" s="18">
        <v>1</v>
      </c>
      <c r="K22" s="18">
        <v>2</v>
      </c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18">
        <v>4</v>
      </c>
      <c r="Y22" s="18">
        <v>7</v>
      </c>
      <c r="Z22" s="18"/>
      <c r="AA22" s="18"/>
      <c r="AB22" s="18"/>
      <c r="AC22" s="18"/>
      <c r="AD22" s="18">
        <v>2</v>
      </c>
      <c r="AE22" s="18">
        <v>2</v>
      </c>
      <c r="AF22" s="18"/>
      <c r="AG22" s="18"/>
      <c r="AH22" s="18"/>
      <c r="AI22" s="18"/>
      <c r="AJ22" s="18">
        <v>12</v>
      </c>
      <c r="AK22" s="18">
        <v>15</v>
      </c>
      <c r="AL22" s="18"/>
      <c r="AM22" s="18"/>
      <c r="AN22" s="18"/>
      <c r="AO22" s="18"/>
      <c r="AP22" s="4" t="s">
        <v>6</v>
      </c>
      <c r="AQ22" s="5" t="s">
        <v>23</v>
      </c>
      <c r="AR22" s="5">
        <v>46</v>
      </c>
      <c r="AS22" s="5">
        <v>47</v>
      </c>
      <c r="AT22" s="6" t="s">
        <v>1106</v>
      </c>
    </row>
    <row r="23" spans="1:46" ht="12.75">
      <c r="A23" s="16">
        <v>15</v>
      </c>
      <c r="B23" s="100" t="s">
        <v>166</v>
      </c>
      <c r="D23" s="16">
        <v>4</v>
      </c>
      <c r="E23" s="18">
        <v>7</v>
      </c>
      <c r="F23" s="18"/>
      <c r="G23" s="18"/>
      <c r="H23" s="18"/>
      <c r="I23" s="18"/>
      <c r="J23" s="18">
        <v>4</v>
      </c>
      <c r="K23" s="18">
        <v>4</v>
      </c>
      <c r="L23" s="18"/>
      <c r="M23" s="18"/>
      <c r="N23" s="18"/>
      <c r="O23" s="18"/>
      <c r="P23" s="18">
        <v>1</v>
      </c>
      <c r="Q23" s="18">
        <v>1</v>
      </c>
      <c r="R23" s="18"/>
      <c r="S23" s="18"/>
      <c r="T23" s="18"/>
      <c r="U23" s="18"/>
      <c r="V23" s="18"/>
      <c r="W23" s="18"/>
      <c r="X23" s="18">
        <v>5</v>
      </c>
      <c r="Y23" s="18">
        <v>8</v>
      </c>
      <c r="Z23" s="18"/>
      <c r="AA23" s="18"/>
      <c r="AB23" s="18"/>
      <c r="AC23" s="18"/>
      <c r="AD23" s="18">
        <v>2</v>
      </c>
      <c r="AE23" s="18"/>
      <c r="AF23" s="18"/>
      <c r="AG23" s="18"/>
      <c r="AH23" s="18"/>
      <c r="AI23" s="18"/>
      <c r="AJ23" s="18">
        <v>18</v>
      </c>
      <c r="AK23" s="18">
        <v>16</v>
      </c>
      <c r="AL23" s="18"/>
      <c r="AM23" s="18"/>
      <c r="AN23" s="18"/>
      <c r="AO23" s="18"/>
      <c r="AP23" s="4" t="s">
        <v>6</v>
      </c>
      <c r="AQ23" s="5" t="s">
        <v>23</v>
      </c>
      <c r="AR23" s="5">
        <v>46</v>
      </c>
      <c r="AS23" s="5">
        <v>47</v>
      </c>
      <c r="AT23" s="6" t="s">
        <v>1106</v>
      </c>
    </row>
    <row r="24" spans="1:46" ht="12.75">
      <c r="A24" s="16">
        <v>16</v>
      </c>
      <c r="B24" s="100" t="s">
        <v>167</v>
      </c>
      <c r="D24" s="16">
        <v>6</v>
      </c>
      <c r="E24" s="18">
        <v>9</v>
      </c>
      <c r="F24" s="18"/>
      <c r="G24" s="18"/>
      <c r="H24" s="18"/>
      <c r="I24" s="18"/>
      <c r="J24" s="18">
        <v>2</v>
      </c>
      <c r="K24" s="18">
        <v>2</v>
      </c>
      <c r="L24" s="18"/>
      <c r="M24" s="18"/>
      <c r="N24" s="18"/>
      <c r="O24" s="18"/>
      <c r="P24" s="18">
        <v>1</v>
      </c>
      <c r="Q24" s="18"/>
      <c r="R24" s="18"/>
      <c r="S24" s="18"/>
      <c r="T24" s="18"/>
      <c r="U24" s="18"/>
      <c r="V24" s="18"/>
      <c r="W24" s="18"/>
      <c r="X24" s="18">
        <v>5</v>
      </c>
      <c r="Y24" s="18">
        <v>5</v>
      </c>
      <c r="Z24" s="18"/>
      <c r="AA24" s="18"/>
      <c r="AB24" s="18"/>
      <c r="AC24" s="18"/>
      <c r="AD24" s="18">
        <v>2</v>
      </c>
      <c r="AE24" s="18"/>
      <c r="AF24" s="18"/>
      <c r="AG24" s="18"/>
      <c r="AH24" s="18"/>
      <c r="AI24" s="18"/>
      <c r="AJ24" s="18">
        <v>14</v>
      </c>
      <c r="AK24" s="18">
        <v>15</v>
      </c>
      <c r="AL24" s="18"/>
      <c r="AM24" s="18"/>
      <c r="AN24" s="18"/>
      <c r="AO24" s="18"/>
      <c r="AP24" s="4" t="s">
        <v>6</v>
      </c>
      <c r="AQ24" s="5" t="s">
        <v>23</v>
      </c>
      <c r="AR24" s="5">
        <v>46</v>
      </c>
      <c r="AS24" s="5">
        <v>47</v>
      </c>
      <c r="AT24" s="6" t="s">
        <v>1106</v>
      </c>
    </row>
    <row r="25" spans="1:46" ht="12.75">
      <c r="A25" s="16">
        <v>17</v>
      </c>
      <c r="B25" s="100" t="s">
        <v>168</v>
      </c>
      <c r="D25" s="16">
        <v>2</v>
      </c>
      <c r="E25" s="18">
        <v>14</v>
      </c>
      <c r="F25" s="18"/>
      <c r="G25" s="18"/>
      <c r="H25" s="18"/>
      <c r="I25" s="18"/>
      <c r="J25" s="18">
        <v>4</v>
      </c>
      <c r="K25" s="18">
        <v>6</v>
      </c>
      <c r="L25" s="18"/>
      <c r="M25" s="18"/>
      <c r="N25" s="18"/>
      <c r="O25" s="18"/>
      <c r="P25" s="18"/>
      <c r="Q25" s="18">
        <v>1</v>
      </c>
      <c r="R25" s="18"/>
      <c r="S25" s="18"/>
      <c r="T25" s="18"/>
      <c r="U25" s="18"/>
      <c r="V25" s="18"/>
      <c r="W25" s="18"/>
      <c r="X25" s="18">
        <v>12</v>
      </c>
      <c r="Y25" s="18">
        <v>3</v>
      </c>
      <c r="Z25" s="18"/>
      <c r="AA25" s="18"/>
      <c r="AB25" s="18"/>
      <c r="AC25" s="18"/>
      <c r="AD25" s="18">
        <v>1</v>
      </c>
      <c r="AE25" s="18">
        <v>2</v>
      </c>
      <c r="AF25" s="18"/>
      <c r="AG25" s="18"/>
      <c r="AH25" s="18"/>
      <c r="AI25" s="18"/>
      <c r="AJ25" s="18">
        <v>21</v>
      </c>
      <c r="AK25" s="18">
        <v>13</v>
      </c>
      <c r="AL25" s="18"/>
      <c r="AM25" s="18"/>
      <c r="AN25" s="18"/>
      <c r="AO25" s="18"/>
      <c r="AP25" s="4" t="s">
        <v>6</v>
      </c>
      <c r="AQ25" s="5" t="s">
        <v>23</v>
      </c>
      <c r="AR25" s="5">
        <v>46</v>
      </c>
      <c r="AS25" s="5">
        <v>47</v>
      </c>
      <c r="AT25" s="6" t="s">
        <v>1106</v>
      </c>
    </row>
    <row r="26" spans="1:46" ht="12.75">
      <c r="A26" s="16">
        <v>18</v>
      </c>
      <c r="B26" s="100" t="s">
        <v>169</v>
      </c>
      <c r="D26" s="16">
        <v>3</v>
      </c>
      <c r="E26" s="18">
        <v>7</v>
      </c>
      <c r="F26" s="18"/>
      <c r="G26" s="18"/>
      <c r="H26" s="18"/>
      <c r="I26" s="18"/>
      <c r="J26" s="18">
        <v>1</v>
      </c>
      <c r="K26" s="18">
        <v>4</v>
      </c>
      <c r="L26" s="18"/>
      <c r="M26" s="18"/>
      <c r="N26" s="18"/>
      <c r="O26" s="18"/>
      <c r="P26" s="18">
        <v>1</v>
      </c>
      <c r="Q26" s="18"/>
      <c r="R26" s="18"/>
      <c r="S26" s="18"/>
      <c r="T26" s="18"/>
      <c r="U26" s="18"/>
      <c r="V26" s="18"/>
      <c r="W26" s="18"/>
      <c r="X26" s="18">
        <v>6</v>
      </c>
      <c r="Y26" s="18">
        <v>10</v>
      </c>
      <c r="Z26" s="18"/>
      <c r="AA26" s="18"/>
      <c r="AB26" s="18"/>
      <c r="AC26" s="18"/>
      <c r="AD26" s="18"/>
      <c r="AE26" s="18">
        <v>2</v>
      </c>
      <c r="AF26" s="18"/>
      <c r="AG26" s="18"/>
      <c r="AH26" s="18"/>
      <c r="AI26" s="18"/>
      <c r="AJ26" s="18">
        <v>10</v>
      </c>
      <c r="AK26" s="18">
        <v>23</v>
      </c>
      <c r="AL26" s="18"/>
      <c r="AM26" s="18"/>
      <c r="AN26" s="18"/>
      <c r="AO26" s="18"/>
      <c r="AP26" s="4" t="s">
        <v>6</v>
      </c>
      <c r="AQ26" s="5" t="s">
        <v>23</v>
      </c>
      <c r="AR26" s="5">
        <v>46</v>
      </c>
      <c r="AS26" s="5">
        <v>47</v>
      </c>
      <c r="AT26" s="6" t="s">
        <v>1106</v>
      </c>
    </row>
    <row r="27" spans="1:46" ht="12.75">
      <c r="A27" s="16">
        <v>19</v>
      </c>
      <c r="B27" s="100" t="s">
        <v>170</v>
      </c>
      <c r="D27" s="16">
        <v>5</v>
      </c>
      <c r="E27" s="18">
        <v>2</v>
      </c>
      <c r="F27" s="18"/>
      <c r="G27" s="18"/>
      <c r="H27" s="18"/>
      <c r="I27" s="18"/>
      <c r="J27" s="18">
        <v>4</v>
      </c>
      <c r="K27" s="18">
        <v>1</v>
      </c>
      <c r="L27" s="18"/>
      <c r="M27" s="18"/>
      <c r="N27" s="18"/>
      <c r="O27" s="18"/>
      <c r="P27" s="18"/>
      <c r="Q27" s="18">
        <v>1</v>
      </c>
      <c r="R27" s="18"/>
      <c r="S27" s="18"/>
      <c r="T27" s="18"/>
      <c r="U27" s="18"/>
      <c r="V27" s="18"/>
      <c r="W27" s="18"/>
      <c r="X27" s="18">
        <v>9</v>
      </c>
      <c r="Y27" s="18">
        <v>6</v>
      </c>
      <c r="Z27" s="18"/>
      <c r="AA27" s="18"/>
      <c r="AB27" s="18"/>
      <c r="AC27" s="18"/>
      <c r="AD27" s="18">
        <v>1</v>
      </c>
      <c r="AE27" s="18">
        <v>1</v>
      </c>
      <c r="AF27" s="18"/>
      <c r="AG27" s="18"/>
      <c r="AH27" s="18"/>
      <c r="AI27" s="18"/>
      <c r="AJ27" s="18">
        <v>16</v>
      </c>
      <c r="AK27" s="18">
        <v>12</v>
      </c>
      <c r="AL27" s="18"/>
      <c r="AM27" s="18"/>
      <c r="AN27" s="18"/>
      <c r="AO27" s="18"/>
      <c r="AP27" s="4" t="s">
        <v>6</v>
      </c>
      <c r="AQ27" s="5" t="s">
        <v>23</v>
      </c>
      <c r="AR27" s="5">
        <v>46</v>
      </c>
      <c r="AS27" s="5">
        <v>47</v>
      </c>
      <c r="AT27" s="6" t="s">
        <v>1106</v>
      </c>
    </row>
    <row r="28" spans="1:46" ht="12.75">
      <c r="A28" s="16">
        <v>20</v>
      </c>
      <c r="B28" s="100" t="s">
        <v>832</v>
      </c>
      <c r="D28" s="16">
        <v>7</v>
      </c>
      <c r="E28" s="18">
        <v>1</v>
      </c>
      <c r="F28" s="18"/>
      <c r="G28" s="18"/>
      <c r="H28" s="18"/>
      <c r="I28" s="18"/>
      <c r="J28" s="18">
        <v>1</v>
      </c>
      <c r="K28" s="18">
        <v>2</v>
      </c>
      <c r="L28" s="18"/>
      <c r="M28" s="18"/>
      <c r="N28" s="18"/>
      <c r="O28" s="18"/>
      <c r="P28" s="18"/>
      <c r="Q28" s="18">
        <v>1</v>
      </c>
      <c r="R28" s="18"/>
      <c r="S28" s="18"/>
      <c r="T28" s="18"/>
      <c r="U28" s="18"/>
      <c r="V28" s="18"/>
      <c r="W28" s="18"/>
      <c r="X28" s="18">
        <v>6</v>
      </c>
      <c r="Y28" s="18">
        <v>3</v>
      </c>
      <c r="Z28" s="18"/>
      <c r="AA28" s="18"/>
      <c r="AB28" s="18"/>
      <c r="AC28" s="18"/>
      <c r="AD28" s="18">
        <v>1</v>
      </c>
      <c r="AE28" s="18">
        <v>1</v>
      </c>
      <c r="AF28" s="18"/>
      <c r="AG28" s="18"/>
      <c r="AH28" s="18"/>
      <c r="AI28" s="18"/>
      <c r="AJ28" s="18">
        <v>9</v>
      </c>
      <c r="AK28" s="18">
        <v>10</v>
      </c>
      <c r="AL28" s="18"/>
      <c r="AM28" s="18"/>
      <c r="AN28" s="18"/>
      <c r="AO28" s="18"/>
      <c r="AP28" s="4" t="s">
        <v>6</v>
      </c>
      <c r="AQ28" s="5" t="s">
        <v>23</v>
      </c>
      <c r="AR28" s="5">
        <v>46</v>
      </c>
      <c r="AS28" s="5">
        <v>47</v>
      </c>
      <c r="AT28" s="6" t="s">
        <v>1106</v>
      </c>
    </row>
    <row r="29" spans="1:46" ht="12.75">
      <c r="A29" s="16">
        <v>21</v>
      </c>
      <c r="B29" s="100" t="s">
        <v>833</v>
      </c>
      <c r="D29" s="16">
        <v>3</v>
      </c>
      <c r="E29" s="18">
        <v>3</v>
      </c>
      <c r="F29" s="18"/>
      <c r="G29" s="18"/>
      <c r="H29" s="18"/>
      <c r="I29" s="18"/>
      <c r="J29" s="18"/>
      <c r="K29" s="18">
        <v>2</v>
      </c>
      <c r="L29" s="18"/>
      <c r="M29" s="18"/>
      <c r="N29" s="18"/>
      <c r="O29" s="18"/>
      <c r="P29" s="18">
        <v>2</v>
      </c>
      <c r="Q29" s="18">
        <v>1</v>
      </c>
      <c r="R29" s="18"/>
      <c r="S29" s="18"/>
      <c r="T29" s="18"/>
      <c r="U29" s="18"/>
      <c r="V29" s="18"/>
      <c r="W29" s="18"/>
      <c r="X29" s="18">
        <v>11</v>
      </c>
      <c r="Y29" s="18">
        <v>6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>
        <v>13</v>
      </c>
      <c r="AK29" s="18">
        <v>11</v>
      </c>
      <c r="AL29" s="18"/>
      <c r="AM29" s="18"/>
      <c r="AN29" s="18"/>
      <c r="AO29" s="18"/>
      <c r="AP29" s="4" t="s">
        <v>6</v>
      </c>
      <c r="AQ29" s="5" t="s">
        <v>23</v>
      </c>
      <c r="AR29" s="5">
        <v>46</v>
      </c>
      <c r="AS29" s="5">
        <v>47</v>
      </c>
      <c r="AT29" s="6" t="s">
        <v>1106</v>
      </c>
    </row>
    <row r="30" spans="1:46" ht="12.75">
      <c r="A30" s="16">
        <v>22</v>
      </c>
      <c r="B30" s="100" t="s">
        <v>834</v>
      </c>
      <c r="D30" s="16">
        <v>1</v>
      </c>
      <c r="E30" s="18">
        <v>2</v>
      </c>
      <c r="F30" s="18"/>
      <c r="G30" s="18">
        <v>1</v>
      </c>
      <c r="H30" s="18"/>
      <c r="I30" s="18"/>
      <c r="J30" s="18"/>
      <c r="K30" s="18">
        <v>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>
        <v>11</v>
      </c>
      <c r="Y30" s="18">
        <v>10</v>
      </c>
      <c r="Z30" s="18"/>
      <c r="AA30" s="18"/>
      <c r="AB30" s="18"/>
      <c r="AC30" s="18"/>
      <c r="AD30" s="18"/>
      <c r="AE30" s="18">
        <v>2</v>
      </c>
      <c r="AF30" s="18"/>
      <c r="AG30" s="18"/>
      <c r="AH30" s="18"/>
      <c r="AI30" s="18"/>
      <c r="AJ30" s="18">
        <v>13</v>
      </c>
      <c r="AK30" s="18">
        <v>18</v>
      </c>
      <c r="AL30" s="18"/>
      <c r="AM30" s="18"/>
      <c r="AN30" s="18"/>
      <c r="AO30" s="18"/>
      <c r="AP30" s="4" t="s">
        <v>6</v>
      </c>
      <c r="AQ30" s="5" t="s">
        <v>23</v>
      </c>
      <c r="AR30" s="5">
        <v>46</v>
      </c>
      <c r="AS30" s="5">
        <v>47</v>
      </c>
      <c r="AT30" s="6" t="s">
        <v>1106</v>
      </c>
    </row>
    <row r="31" spans="1:46" ht="12.75">
      <c r="A31" s="16">
        <v>23</v>
      </c>
      <c r="B31" s="100" t="s">
        <v>835</v>
      </c>
      <c r="D31" s="16">
        <v>3</v>
      </c>
      <c r="E31" s="18">
        <v>4</v>
      </c>
      <c r="F31" s="18"/>
      <c r="G31" s="18"/>
      <c r="H31" s="18"/>
      <c r="I31" s="18"/>
      <c r="J31" s="18">
        <v>2</v>
      </c>
      <c r="K31" s="18">
        <v>2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14</v>
      </c>
      <c r="Y31" s="18">
        <v>6</v>
      </c>
      <c r="Z31" s="18"/>
      <c r="AA31" s="18">
        <v>1</v>
      </c>
      <c r="AB31" s="18"/>
      <c r="AC31" s="18"/>
      <c r="AD31" s="18">
        <v>1</v>
      </c>
      <c r="AE31" s="18"/>
      <c r="AF31" s="18"/>
      <c r="AG31" s="18"/>
      <c r="AH31" s="18"/>
      <c r="AI31" s="18"/>
      <c r="AJ31" s="18">
        <v>17</v>
      </c>
      <c r="AK31" s="18">
        <v>10</v>
      </c>
      <c r="AL31" s="18"/>
      <c r="AM31" s="18">
        <v>1</v>
      </c>
      <c r="AN31" s="18"/>
      <c r="AO31" s="18"/>
      <c r="AP31" s="4" t="s">
        <v>6</v>
      </c>
      <c r="AQ31" s="5" t="s">
        <v>23</v>
      </c>
      <c r="AR31" s="5">
        <v>46</v>
      </c>
      <c r="AS31" s="5">
        <v>47</v>
      </c>
      <c r="AT31" s="6" t="s">
        <v>1106</v>
      </c>
    </row>
    <row r="32" spans="1:46" ht="12.75">
      <c r="A32" s="16">
        <v>24</v>
      </c>
      <c r="B32" s="100" t="s">
        <v>106</v>
      </c>
      <c r="D32" s="16">
        <v>2</v>
      </c>
      <c r="E32" s="18">
        <v>2</v>
      </c>
      <c r="F32" s="18"/>
      <c r="G32" s="18">
        <v>1</v>
      </c>
      <c r="H32" s="18"/>
      <c r="I32" s="18"/>
      <c r="J32" s="18"/>
      <c r="K32" s="18">
        <v>1</v>
      </c>
      <c r="L32" s="18"/>
      <c r="M32" s="18"/>
      <c r="N32" s="18"/>
      <c r="O32" s="18"/>
      <c r="P32" s="18"/>
      <c r="Q32" s="18"/>
      <c r="R32" s="18"/>
      <c r="S32" s="18"/>
      <c r="T32" s="18"/>
      <c r="U32" s="18">
        <v>1</v>
      </c>
      <c r="V32" s="18"/>
      <c r="W32" s="18"/>
      <c r="X32" s="18">
        <v>27</v>
      </c>
      <c r="Y32" s="18">
        <v>21</v>
      </c>
      <c r="Z32" s="18">
        <v>1</v>
      </c>
      <c r="AA32" s="18">
        <v>2</v>
      </c>
      <c r="AB32" s="18"/>
      <c r="AC32" s="18"/>
      <c r="AD32" s="18">
        <v>1</v>
      </c>
      <c r="AE32" s="18">
        <v>1</v>
      </c>
      <c r="AF32" s="18"/>
      <c r="AG32" s="18"/>
      <c r="AH32" s="18"/>
      <c r="AI32" s="18"/>
      <c r="AJ32" s="18">
        <v>28</v>
      </c>
      <c r="AK32" s="18">
        <v>24</v>
      </c>
      <c r="AL32" s="18">
        <v>1</v>
      </c>
      <c r="AM32" s="18">
        <v>3</v>
      </c>
      <c r="AN32" s="18"/>
      <c r="AO32" s="18"/>
      <c r="AP32" s="4" t="s">
        <v>6</v>
      </c>
      <c r="AQ32" s="5" t="s">
        <v>23</v>
      </c>
      <c r="AR32" s="5">
        <v>46</v>
      </c>
      <c r="AS32" s="5">
        <v>47</v>
      </c>
      <c r="AT32" s="6" t="s">
        <v>1106</v>
      </c>
    </row>
    <row r="33" spans="1:46" ht="12.75">
      <c r="A33" s="16">
        <v>25</v>
      </c>
      <c r="B33" s="100" t="s">
        <v>836</v>
      </c>
      <c r="D33" s="16">
        <v>1</v>
      </c>
      <c r="E33" s="18">
        <v>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1</v>
      </c>
      <c r="R33" s="18"/>
      <c r="S33" s="18"/>
      <c r="T33" s="18"/>
      <c r="U33" s="18">
        <v>1</v>
      </c>
      <c r="V33" s="18"/>
      <c r="W33" s="18"/>
      <c r="X33" s="18">
        <v>19</v>
      </c>
      <c r="Y33" s="18">
        <v>11</v>
      </c>
      <c r="Z33" s="18">
        <v>1</v>
      </c>
      <c r="AA33" s="18">
        <v>3</v>
      </c>
      <c r="AB33" s="18"/>
      <c r="AC33" s="18"/>
      <c r="AD33" s="18"/>
      <c r="AE33" s="18"/>
      <c r="AF33" s="18"/>
      <c r="AG33" s="18"/>
      <c r="AH33" s="18"/>
      <c r="AI33" s="18"/>
      <c r="AJ33" s="18">
        <v>20</v>
      </c>
      <c r="AK33" s="18">
        <v>12</v>
      </c>
      <c r="AL33" s="18">
        <v>1</v>
      </c>
      <c r="AM33" s="18">
        <v>4</v>
      </c>
      <c r="AN33" s="18"/>
      <c r="AO33" s="18"/>
      <c r="AP33" s="4" t="s">
        <v>6</v>
      </c>
      <c r="AQ33" s="5" t="s">
        <v>23</v>
      </c>
      <c r="AR33" s="5">
        <v>46</v>
      </c>
      <c r="AS33" s="5">
        <v>47</v>
      </c>
      <c r="AT33" s="6" t="s">
        <v>1106</v>
      </c>
    </row>
    <row r="34" spans="1:46" ht="12.75">
      <c r="A34" s="16">
        <v>26</v>
      </c>
      <c r="B34" s="100" t="s">
        <v>107</v>
      </c>
      <c r="D34" s="16"/>
      <c r="E34" s="18">
        <v>2</v>
      </c>
      <c r="F34" s="18">
        <v>1</v>
      </c>
      <c r="G34" s="18"/>
      <c r="H34" s="18"/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v>22</v>
      </c>
      <c r="Y34" s="18">
        <v>16</v>
      </c>
      <c r="Z34" s="18"/>
      <c r="AA34" s="18">
        <v>8</v>
      </c>
      <c r="AB34" s="18"/>
      <c r="AC34" s="18"/>
      <c r="AD34" s="18"/>
      <c r="AE34" s="18"/>
      <c r="AF34" s="18"/>
      <c r="AG34" s="18"/>
      <c r="AH34" s="18"/>
      <c r="AI34" s="18"/>
      <c r="AJ34" s="18">
        <v>23</v>
      </c>
      <c r="AK34" s="18">
        <v>17</v>
      </c>
      <c r="AL34" s="18"/>
      <c r="AM34" s="18">
        <v>8</v>
      </c>
      <c r="AN34" s="18"/>
      <c r="AO34" s="18"/>
      <c r="AP34" s="4" t="s">
        <v>6</v>
      </c>
      <c r="AQ34" s="5" t="s">
        <v>23</v>
      </c>
      <c r="AR34" s="5">
        <v>46</v>
      </c>
      <c r="AS34" s="5">
        <v>47</v>
      </c>
      <c r="AT34" s="6" t="s">
        <v>1106</v>
      </c>
    </row>
    <row r="35" spans="1:46" ht="12.75">
      <c r="A35" s="16">
        <v>27</v>
      </c>
      <c r="B35" s="100" t="s">
        <v>108</v>
      </c>
      <c r="D35" s="16">
        <v>2</v>
      </c>
      <c r="E35" s="18">
        <v>3</v>
      </c>
      <c r="F35" s="18">
        <v>1</v>
      </c>
      <c r="G35" s="18"/>
      <c r="H35" s="18"/>
      <c r="I35" s="18"/>
      <c r="J35" s="18"/>
      <c r="K35" s="18">
        <v>1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>
        <v>35</v>
      </c>
      <c r="Y35" s="18">
        <v>15</v>
      </c>
      <c r="Z35" s="18">
        <v>2</v>
      </c>
      <c r="AA35" s="18">
        <v>8</v>
      </c>
      <c r="AB35" s="18"/>
      <c r="AC35" s="18"/>
      <c r="AD35" s="18">
        <v>1</v>
      </c>
      <c r="AE35" s="18"/>
      <c r="AF35" s="18"/>
      <c r="AG35" s="18"/>
      <c r="AH35" s="18"/>
      <c r="AI35" s="18"/>
      <c r="AJ35" s="18">
        <v>36</v>
      </c>
      <c r="AK35" s="18">
        <v>17</v>
      </c>
      <c r="AL35" s="18">
        <v>2</v>
      </c>
      <c r="AM35" s="18">
        <v>8</v>
      </c>
      <c r="AN35" s="18"/>
      <c r="AO35" s="18"/>
      <c r="AP35" s="4" t="s">
        <v>6</v>
      </c>
      <c r="AQ35" s="5" t="s">
        <v>23</v>
      </c>
      <c r="AR35" s="5">
        <v>46</v>
      </c>
      <c r="AS35" s="5">
        <v>47</v>
      </c>
      <c r="AT35" s="6" t="s">
        <v>1106</v>
      </c>
    </row>
    <row r="36" spans="1:46" ht="12.75">
      <c r="A36" s="16">
        <v>28</v>
      </c>
      <c r="B36" s="100" t="s">
        <v>837</v>
      </c>
      <c r="D36" s="16">
        <v>3</v>
      </c>
      <c r="E36" s="18">
        <v>2</v>
      </c>
      <c r="F36" s="18"/>
      <c r="G36" s="18">
        <v>3</v>
      </c>
      <c r="H36" s="18"/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>
        <v>35</v>
      </c>
      <c r="Y36" s="18">
        <v>16</v>
      </c>
      <c r="Z36" s="18">
        <v>3</v>
      </c>
      <c r="AA36" s="18">
        <v>7</v>
      </c>
      <c r="AB36" s="18"/>
      <c r="AC36" s="18">
        <v>1</v>
      </c>
      <c r="AD36" s="18"/>
      <c r="AE36" s="18"/>
      <c r="AF36" s="18"/>
      <c r="AG36" s="18"/>
      <c r="AH36" s="18"/>
      <c r="AI36" s="18"/>
      <c r="AJ36" s="18">
        <v>36</v>
      </c>
      <c r="AK36" s="18">
        <v>16</v>
      </c>
      <c r="AL36" s="18">
        <v>3</v>
      </c>
      <c r="AM36" s="18">
        <v>7</v>
      </c>
      <c r="AN36" s="18"/>
      <c r="AO36" s="18">
        <v>1</v>
      </c>
      <c r="AP36" s="4" t="s">
        <v>6</v>
      </c>
      <c r="AQ36" s="5" t="s">
        <v>23</v>
      </c>
      <c r="AR36" s="5">
        <v>46</v>
      </c>
      <c r="AS36" s="5">
        <v>47</v>
      </c>
      <c r="AT36" s="6" t="s">
        <v>1106</v>
      </c>
    </row>
    <row r="37" spans="1:46" ht="12.75">
      <c r="A37" s="16">
        <v>29</v>
      </c>
      <c r="B37" s="100" t="s">
        <v>110</v>
      </c>
      <c r="D37" s="16"/>
      <c r="E37" s="18">
        <v>2</v>
      </c>
      <c r="F37" s="18"/>
      <c r="G37" s="18">
        <v>3</v>
      </c>
      <c r="H37" s="18"/>
      <c r="I37" s="18"/>
      <c r="J37" s="18"/>
      <c r="K37" s="18">
        <v>1</v>
      </c>
      <c r="L37" s="18"/>
      <c r="M37" s="18"/>
      <c r="N37" s="18"/>
      <c r="O37" s="18"/>
      <c r="P37" s="18"/>
      <c r="Q37" s="18"/>
      <c r="R37" s="18"/>
      <c r="S37" s="18"/>
      <c r="T37" s="18">
        <v>1</v>
      </c>
      <c r="U37" s="18"/>
      <c r="V37" s="18"/>
      <c r="W37" s="18"/>
      <c r="X37" s="18">
        <v>40</v>
      </c>
      <c r="Y37" s="18">
        <v>10</v>
      </c>
      <c r="Z37" s="18">
        <v>4</v>
      </c>
      <c r="AA37" s="18">
        <v>6</v>
      </c>
      <c r="AB37" s="18"/>
      <c r="AC37" s="18">
        <v>1</v>
      </c>
      <c r="AD37" s="18">
        <v>1</v>
      </c>
      <c r="AE37" s="18">
        <v>1</v>
      </c>
      <c r="AF37" s="18"/>
      <c r="AG37" s="18"/>
      <c r="AH37" s="18"/>
      <c r="AI37" s="18"/>
      <c r="AJ37" s="18">
        <v>42</v>
      </c>
      <c r="AK37" s="18">
        <v>12</v>
      </c>
      <c r="AL37" s="18">
        <v>5</v>
      </c>
      <c r="AM37" s="18">
        <v>6</v>
      </c>
      <c r="AN37" s="18"/>
      <c r="AO37" s="18">
        <v>1</v>
      </c>
      <c r="AP37" s="4" t="s">
        <v>6</v>
      </c>
      <c r="AQ37" s="5" t="s">
        <v>23</v>
      </c>
      <c r="AR37" s="5">
        <v>46</v>
      </c>
      <c r="AS37" s="5">
        <v>47</v>
      </c>
      <c r="AT37" s="6" t="s">
        <v>1106</v>
      </c>
    </row>
    <row r="38" spans="1:46" ht="12.75">
      <c r="A38" s="16">
        <v>30</v>
      </c>
      <c r="B38" s="100" t="s">
        <v>838</v>
      </c>
      <c r="D38" s="16">
        <v>1</v>
      </c>
      <c r="E38" s="18">
        <v>1</v>
      </c>
      <c r="F38" s="18">
        <v>2</v>
      </c>
      <c r="G38" s="18">
        <v>1</v>
      </c>
      <c r="H38" s="18"/>
      <c r="I38" s="18"/>
      <c r="J38" s="18">
        <v>1</v>
      </c>
      <c r="K38" s="18">
        <v>1</v>
      </c>
      <c r="L38" s="18"/>
      <c r="M38" s="18"/>
      <c r="N38" s="18"/>
      <c r="O38" s="18"/>
      <c r="P38" s="18"/>
      <c r="Q38" s="18"/>
      <c r="R38" s="18"/>
      <c r="S38" s="18"/>
      <c r="T38" s="18">
        <v>2</v>
      </c>
      <c r="U38" s="18">
        <v>2</v>
      </c>
      <c r="V38" s="18"/>
      <c r="W38" s="18"/>
      <c r="X38" s="18">
        <v>49</v>
      </c>
      <c r="Y38" s="18">
        <v>10</v>
      </c>
      <c r="Z38" s="18">
        <v>2</v>
      </c>
      <c r="AA38" s="18">
        <v>14</v>
      </c>
      <c r="AB38" s="18"/>
      <c r="AC38" s="18"/>
      <c r="AD38" s="18"/>
      <c r="AE38" s="18"/>
      <c r="AF38" s="18"/>
      <c r="AG38" s="18"/>
      <c r="AH38" s="18"/>
      <c r="AI38" s="18"/>
      <c r="AJ38" s="18">
        <v>49</v>
      </c>
      <c r="AK38" s="18">
        <v>12</v>
      </c>
      <c r="AL38" s="18">
        <v>4</v>
      </c>
      <c r="AM38" s="18">
        <v>16</v>
      </c>
      <c r="AN38" s="18"/>
      <c r="AO38" s="18"/>
      <c r="AP38" s="4" t="s">
        <v>6</v>
      </c>
      <c r="AQ38" s="5" t="s">
        <v>23</v>
      </c>
      <c r="AR38" s="5">
        <v>46</v>
      </c>
      <c r="AS38" s="5">
        <v>47</v>
      </c>
      <c r="AT38" s="6" t="s">
        <v>1106</v>
      </c>
    </row>
    <row r="39" spans="1:46" ht="12.75">
      <c r="A39" s="16">
        <v>31</v>
      </c>
      <c r="B39" s="100" t="s">
        <v>111</v>
      </c>
      <c r="D39" s="16"/>
      <c r="E39" s="18"/>
      <c r="F39" s="18">
        <v>2</v>
      </c>
      <c r="G39" s="18">
        <v>2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>
        <v>33</v>
      </c>
      <c r="Y39" s="18">
        <v>15</v>
      </c>
      <c r="Z39" s="18">
        <v>6</v>
      </c>
      <c r="AA39" s="18">
        <v>8</v>
      </c>
      <c r="AB39" s="18"/>
      <c r="AC39" s="18"/>
      <c r="AD39" s="18"/>
      <c r="AE39" s="18">
        <v>2</v>
      </c>
      <c r="AF39" s="18"/>
      <c r="AG39" s="18"/>
      <c r="AH39" s="18"/>
      <c r="AI39" s="18"/>
      <c r="AJ39" s="18">
        <v>34</v>
      </c>
      <c r="AK39" s="18">
        <v>18</v>
      </c>
      <c r="AL39" s="18">
        <v>6</v>
      </c>
      <c r="AM39" s="18">
        <v>8</v>
      </c>
      <c r="AN39" s="18"/>
      <c r="AO39" s="18"/>
      <c r="AP39" s="4" t="s">
        <v>6</v>
      </c>
      <c r="AQ39" s="5" t="s">
        <v>23</v>
      </c>
      <c r="AR39" s="5">
        <v>46</v>
      </c>
      <c r="AS39" s="5">
        <v>47</v>
      </c>
      <c r="AT39" s="6" t="s">
        <v>1106</v>
      </c>
    </row>
    <row r="40" spans="1:46" ht="12.75">
      <c r="A40" s="16">
        <v>32</v>
      </c>
      <c r="B40" s="100" t="s">
        <v>112</v>
      </c>
      <c r="D40" s="16">
        <v>1</v>
      </c>
      <c r="E40" s="18">
        <v>1</v>
      </c>
      <c r="F40" s="18">
        <v>1</v>
      </c>
      <c r="G40" s="18">
        <v>4</v>
      </c>
      <c r="H40" s="18"/>
      <c r="I40" s="18"/>
      <c r="J40" s="18"/>
      <c r="K40" s="18">
        <v>1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54</v>
      </c>
      <c r="Y40" s="18">
        <v>11</v>
      </c>
      <c r="Z40" s="18">
        <v>7</v>
      </c>
      <c r="AA40" s="18">
        <v>8</v>
      </c>
      <c r="AB40" s="18">
        <v>3</v>
      </c>
      <c r="AC40" s="18">
        <v>1</v>
      </c>
      <c r="AD40" s="18"/>
      <c r="AE40" s="18"/>
      <c r="AF40" s="18"/>
      <c r="AG40" s="18"/>
      <c r="AH40" s="18"/>
      <c r="AI40" s="18"/>
      <c r="AJ40" s="18">
        <v>54</v>
      </c>
      <c r="AK40" s="18">
        <v>11</v>
      </c>
      <c r="AL40" s="18">
        <v>7</v>
      </c>
      <c r="AM40" s="18">
        <v>8</v>
      </c>
      <c r="AN40" s="18">
        <v>3</v>
      </c>
      <c r="AO40" s="18">
        <v>1</v>
      </c>
      <c r="AP40" s="4" t="s">
        <v>6</v>
      </c>
      <c r="AQ40" s="5" t="s">
        <v>23</v>
      </c>
      <c r="AR40" s="5">
        <v>46</v>
      </c>
      <c r="AS40" s="5">
        <v>47</v>
      </c>
      <c r="AT40" s="6" t="s">
        <v>1106</v>
      </c>
    </row>
    <row r="41" spans="1:46" ht="12.75">
      <c r="A41" s="16">
        <v>33</v>
      </c>
      <c r="B41" s="100" t="s">
        <v>113</v>
      </c>
      <c r="D41" s="16">
        <v>1</v>
      </c>
      <c r="E41" s="18">
        <v>3</v>
      </c>
      <c r="F41" s="18">
        <v>2</v>
      </c>
      <c r="G41" s="18">
        <v>2</v>
      </c>
      <c r="H41" s="18"/>
      <c r="I41" s="18"/>
      <c r="J41" s="18">
        <v>1</v>
      </c>
      <c r="K41" s="18">
        <v>1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>
        <v>41</v>
      </c>
      <c r="Y41" s="18">
        <v>15</v>
      </c>
      <c r="Z41" s="18">
        <v>7</v>
      </c>
      <c r="AA41" s="18">
        <v>15</v>
      </c>
      <c r="AB41" s="18">
        <v>2</v>
      </c>
      <c r="AC41" s="18">
        <v>1</v>
      </c>
      <c r="AD41" s="18"/>
      <c r="AE41" s="18"/>
      <c r="AF41" s="18"/>
      <c r="AG41" s="18"/>
      <c r="AH41" s="18"/>
      <c r="AI41" s="18"/>
      <c r="AJ41" s="18">
        <v>41</v>
      </c>
      <c r="AK41" s="18">
        <v>17</v>
      </c>
      <c r="AL41" s="18">
        <v>7</v>
      </c>
      <c r="AM41" s="18">
        <v>15</v>
      </c>
      <c r="AN41" s="18">
        <v>2</v>
      </c>
      <c r="AO41" s="18">
        <v>1</v>
      </c>
      <c r="AP41" s="4" t="s">
        <v>6</v>
      </c>
      <c r="AQ41" s="5" t="s">
        <v>23</v>
      </c>
      <c r="AR41" s="5">
        <v>46</v>
      </c>
      <c r="AS41" s="5">
        <v>47</v>
      </c>
      <c r="AT41" s="6" t="s">
        <v>1106</v>
      </c>
    </row>
    <row r="42" spans="1:46" ht="12.75">
      <c r="A42" s="16">
        <v>34</v>
      </c>
      <c r="B42" s="100" t="s">
        <v>839</v>
      </c>
      <c r="D42" s="16"/>
      <c r="E42" s="18">
        <v>1</v>
      </c>
      <c r="F42" s="18">
        <v>2</v>
      </c>
      <c r="G42" s="18">
        <v>3</v>
      </c>
      <c r="H42" s="18"/>
      <c r="I42" s="18"/>
      <c r="J42" s="18"/>
      <c r="K42" s="18">
        <v>1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>
        <v>52</v>
      </c>
      <c r="Y42" s="18">
        <v>17</v>
      </c>
      <c r="Z42" s="18">
        <v>4</v>
      </c>
      <c r="AA42" s="18">
        <v>6</v>
      </c>
      <c r="AB42" s="18">
        <v>1</v>
      </c>
      <c r="AC42" s="18">
        <v>2</v>
      </c>
      <c r="AD42" s="18"/>
      <c r="AE42" s="18"/>
      <c r="AF42" s="18"/>
      <c r="AG42" s="18"/>
      <c r="AH42" s="18"/>
      <c r="AI42" s="18"/>
      <c r="AJ42" s="18">
        <v>53</v>
      </c>
      <c r="AK42" s="18">
        <v>18</v>
      </c>
      <c r="AL42" s="18">
        <v>4</v>
      </c>
      <c r="AM42" s="18">
        <v>6</v>
      </c>
      <c r="AN42" s="18">
        <v>1</v>
      </c>
      <c r="AO42" s="18">
        <v>2</v>
      </c>
      <c r="AP42" s="4" t="s">
        <v>6</v>
      </c>
      <c r="AQ42" s="5" t="s">
        <v>23</v>
      </c>
      <c r="AR42" s="5">
        <v>46</v>
      </c>
      <c r="AS42" s="5">
        <v>47</v>
      </c>
      <c r="AT42" s="6" t="s">
        <v>1106</v>
      </c>
    </row>
    <row r="43" spans="1:46" ht="12.75">
      <c r="A43" s="16">
        <v>35</v>
      </c>
      <c r="B43" s="100" t="s">
        <v>840</v>
      </c>
      <c r="D43" s="16"/>
      <c r="E43" s="18"/>
      <c r="F43" s="18">
        <v>3</v>
      </c>
      <c r="G43" s="18">
        <v>3</v>
      </c>
      <c r="H43" s="18"/>
      <c r="I43" s="18"/>
      <c r="J43" s="18"/>
      <c r="K43" s="18">
        <v>1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>
        <v>46</v>
      </c>
      <c r="Y43" s="18">
        <v>15</v>
      </c>
      <c r="Z43" s="18">
        <v>5</v>
      </c>
      <c r="AA43" s="18">
        <v>13</v>
      </c>
      <c r="AB43" s="18"/>
      <c r="AC43" s="18">
        <v>1</v>
      </c>
      <c r="AD43" s="18"/>
      <c r="AE43" s="18"/>
      <c r="AF43" s="18"/>
      <c r="AG43" s="18"/>
      <c r="AH43" s="18"/>
      <c r="AI43" s="18"/>
      <c r="AJ43" s="18">
        <v>46</v>
      </c>
      <c r="AK43" s="18">
        <v>17</v>
      </c>
      <c r="AL43" s="18">
        <v>5</v>
      </c>
      <c r="AM43" s="18">
        <v>13</v>
      </c>
      <c r="AN43" s="18"/>
      <c r="AO43" s="18">
        <v>1</v>
      </c>
      <c r="AP43" s="4" t="s">
        <v>6</v>
      </c>
      <c r="AQ43" s="5" t="s">
        <v>23</v>
      </c>
      <c r="AR43" s="5">
        <v>46</v>
      </c>
      <c r="AS43" s="5">
        <v>47</v>
      </c>
      <c r="AT43" s="6" t="s">
        <v>1106</v>
      </c>
    </row>
    <row r="44" spans="1:46" ht="12.75">
      <c r="A44" s="16">
        <v>36</v>
      </c>
      <c r="B44" s="100" t="s">
        <v>841</v>
      </c>
      <c r="D44" s="16"/>
      <c r="E44" s="18">
        <v>3</v>
      </c>
      <c r="F44" s="18">
        <v>1</v>
      </c>
      <c r="G44" s="18">
        <v>4</v>
      </c>
      <c r="H44" s="18"/>
      <c r="I44" s="18"/>
      <c r="J44" s="18"/>
      <c r="K44" s="18">
        <v>1</v>
      </c>
      <c r="L44" s="18"/>
      <c r="M44" s="18"/>
      <c r="N44" s="18"/>
      <c r="O44" s="18"/>
      <c r="P44" s="18"/>
      <c r="Q44" s="18">
        <v>1</v>
      </c>
      <c r="R44" s="18"/>
      <c r="S44" s="18"/>
      <c r="T44" s="18"/>
      <c r="U44" s="18"/>
      <c r="V44" s="18"/>
      <c r="W44" s="18"/>
      <c r="X44" s="18">
        <v>47</v>
      </c>
      <c r="Y44" s="18">
        <v>27</v>
      </c>
      <c r="Z44" s="18">
        <v>10</v>
      </c>
      <c r="AA44" s="18">
        <v>17</v>
      </c>
      <c r="AB44" s="18">
        <v>1</v>
      </c>
      <c r="AC44" s="18">
        <v>2</v>
      </c>
      <c r="AD44" s="18"/>
      <c r="AE44" s="18"/>
      <c r="AF44" s="18"/>
      <c r="AG44" s="18"/>
      <c r="AH44" s="18"/>
      <c r="AI44" s="18"/>
      <c r="AJ44" s="18">
        <v>47</v>
      </c>
      <c r="AK44" s="18">
        <v>28</v>
      </c>
      <c r="AL44" s="18">
        <v>10</v>
      </c>
      <c r="AM44" s="18">
        <v>17</v>
      </c>
      <c r="AN44" s="18">
        <v>1</v>
      </c>
      <c r="AO44" s="18">
        <v>2</v>
      </c>
      <c r="AP44" s="4" t="s">
        <v>6</v>
      </c>
      <c r="AQ44" s="5" t="s">
        <v>23</v>
      </c>
      <c r="AR44" s="5">
        <v>46</v>
      </c>
      <c r="AS44" s="5">
        <v>47</v>
      </c>
      <c r="AT44" s="6" t="s">
        <v>1106</v>
      </c>
    </row>
    <row r="45" spans="1:46" ht="12.75">
      <c r="A45" s="16">
        <v>37</v>
      </c>
      <c r="B45" s="100" t="s">
        <v>114</v>
      </c>
      <c r="D45" s="16"/>
      <c r="E45" s="18"/>
      <c r="F45" s="18">
        <v>2</v>
      </c>
      <c r="G45" s="18">
        <v>3</v>
      </c>
      <c r="H45" s="18"/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>
        <v>56</v>
      </c>
      <c r="Y45" s="18">
        <v>12</v>
      </c>
      <c r="Z45" s="18">
        <v>9</v>
      </c>
      <c r="AA45" s="18">
        <v>17</v>
      </c>
      <c r="AB45" s="18">
        <v>1</v>
      </c>
      <c r="AC45" s="18">
        <v>1</v>
      </c>
      <c r="AD45" s="18"/>
      <c r="AE45" s="18">
        <v>1</v>
      </c>
      <c r="AF45" s="18"/>
      <c r="AG45" s="18"/>
      <c r="AH45" s="18"/>
      <c r="AI45" s="18"/>
      <c r="AJ45" s="18">
        <v>56</v>
      </c>
      <c r="AK45" s="18">
        <v>14</v>
      </c>
      <c r="AL45" s="18">
        <v>9</v>
      </c>
      <c r="AM45" s="18">
        <v>17</v>
      </c>
      <c r="AN45" s="18">
        <v>1</v>
      </c>
      <c r="AO45" s="18">
        <v>1</v>
      </c>
      <c r="AP45" s="4" t="s">
        <v>6</v>
      </c>
      <c r="AQ45" s="5" t="s">
        <v>23</v>
      </c>
      <c r="AR45" s="5">
        <v>46</v>
      </c>
      <c r="AS45" s="5">
        <v>47</v>
      </c>
      <c r="AT45" s="6" t="s">
        <v>1106</v>
      </c>
    </row>
    <row r="46" spans="1:46" ht="12.75">
      <c r="A46" s="16">
        <v>38</v>
      </c>
      <c r="B46" s="100" t="s">
        <v>903</v>
      </c>
      <c r="D46" s="16">
        <v>1</v>
      </c>
      <c r="E46" s="18">
        <v>1</v>
      </c>
      <c r="F46" s="18">
        <v>1</v>
      </c>
      <c r="G46" s="18">
        <v>1</v>
      </c>
      <c r="H46" s="18"/>
      <c r="I46" s="18">
        <v>2</v>
      </c>
      <c r="J46" s="18"/>
      <c r="K46" s="18"/>
      <c r="L46" s="18"/>
      <c r="M46" s="18">
        <v>1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>
        <v>51</v>
      </c>
      <c r="Y46" s="18">
        <v>11</v>
      </c>
      <c r="Z46" s="18">
        <v>14</v>
      </c>
      <c r="AA46" s="18">
        <v>19</v>
      </c>
      <c r="AB46" s="18">
        <v>2</v>
      </c>
      <c r="AC46" s="18">
        <v>2</v>
      </c>
      <c r="AD46" s="18"/>
      <c r="AE46" s="18"/>
      <c r="AF46" s="18"/>
      <c r="AG46" s="18"/>
      <c r="AH46" s="18"/>
      <c r="AI46" s="18"/>
      <c r="AJ46" s="18">
        <v>51</v>
      </c>
      <c r="AK46" s="18">
        <v>11</v>
      </c>
      <c r="AL46" s="18">
        <v>14</v>
      </c>
      <c r="AM46" s="18">
        <v>20</v>
      </c>
      <c r="AN46" s="18">
        <v>2</v>
      </c>
      <c r="AO46" s="18">
        <v>2</v>
      </c>
      <c r="AP46" s="4" t="s">
        <v>6</v>
      </c>
      <c r="AQ46" s="5" t="s">
        <v>23</v>
      </c>
      <c r="AR46" s="5">
        <v>46</v>
      </c>
      <c r="AS46" s="5">
        <v>47</v>
      </c>
      <c r="AT46" s="6" t="s">
        <v>1106</v>
      </c>
    </row>
    <row r="47" spans="1:46" ht="12.75">
      <c r="A47" s="16">
        <v>39</v>
      </c>
      <c r="B47" s="100" t="s">
        <v>115</v>
      </c>
      <c r="D47" s="16">
        <v>3</v>
      </c>
      <c r="E47" s="18">
        <v>1</v>
      </c>
      <c r="F47" s="18">
        <v>3</v>
      </c>
      <c r="G47" s="18">
        <v>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>
        <v>1</v>
      </c>
      <c r="U47" s="18">
        <v>1</v>
      </c>
      <c r="V47" s="18"/>
      <c r="W47" s="18"/>
      <c r="X47" s="18">
        <v>47</v>
      </c>
      <c r="Y47" s="18">
        <v>17</v>
      </c>
      <c r="Z47" s="18">
        <v>20</v>
      </c>
      <c r="AA47" s="18">
        <v>18</v>
      </c>
      <c r="AB47" s="18">
        <v>3</v>
      </c>
      <c r="AC47" s="18">
        <v>1</v>
      </c>
      <c r="AD47" s="18"/>
      <c r="AE47" s="18"/>
      <c r="AF47" s="18"/>
      <c r="AG47" s="18">
        <v>1</v>
      </c>
      <c r="AH47" s="18"/>
      <c r="AI47" s="18"/>
      <c r="AJ47" s="18">
        <v>47</v>
      </c>
      <c r="AK47" s="18">
        <v>17</v>
      </c>
      <c r="AL47" s="18">
        <v>21</v>
      </c>
      <c r="AM47" s="18">
        <v>20</v>
      </c>
      <c r="AN47" s="18">
        <v>3</v>
      </c>
      <c r="AO47" s="18">
        <v>1</v>
      </c>
      <c r="AP47" s="4" t="s">
        <v>6</v>
      </c>
      <c r="AQ47" s="5" t="s">
        <v>23</v>
      </c>
      <c r="AR47" s="5">
        <v>46</v>
      </c>
      <c r="AS47" s="5">
        <v>47</v>
      </c>
      <c r="AT47" s="6" t="s">
        <v>1106</v>
      </c>
    </row>
    <row r="48" spans="1:46" ht="12.75">
      <c r="A48" s="16">
        <v>40</v>
      </c>
      <c r="B48" s="100" t="s">
        <v>842</v>
      </c>
      <c r="D48" s="16">
        <v>1</v>
      </c>
      <c r="E48" s="18">
        <v>1</v>
      </c>
      <c r="F48" s="18">
        <v>3</v>
      </c>
      <c r="G48" s="18">
        <v>3</v>
      </c>
      <c r="H48" s="18"/>
      <c r="I48" s="18"/>
      <c r="J48" s="18">
        <v>1</v>
      </c>
      <c r="K48" s="18"/>
      <c r="L48" s="18"/>
      <c r="M48" s="18">
        <v>1</v>
      </c>
      <c r="N48" s="18"/>
      <c r="O48" s="18"/>
      <c r="P48" s="18"/>
      <c r="Q48" s="18"/>
      <c r="R48" s="18"/>
      <c r="S48" s="18">
        <v>1</v>
      </c>
      <c r="T48" s="18">
        <v>1</v>
      </c>
      <c r="U48" s="18">
        <v>1</v>
      </c>
      <c r="V48" s="18"/>
      <c r="W48" s="18"/>
      <c r="X48" s="18">
        <v>50</v>
      </c>
      <c r="Y48" s="18">
        <v>20</v>
      </c>
      <c r="Z48" s="18">
        <v>20</v>
      </c>
      <c r="AA48" s="18">
        <v>24</v>
      </c>
      <c r="AB48" s="18">
        <v>4</v>
      </c>
      <c r="AC48" s="18">
        <v>4</v>
      </c>
      <c r="AD48" s="18"/>
      <c r="AE48" s="18"/>
      <c r="AF48" s="18"/>
      <c r="AG48" s="18"/>
      <c r="AH48" s="18"/>
      <c r="AI48" s="18"/>
      <c r="AJ48" s="18">
        <v>51</v>
      </c>
      <c r="AK48" s="18">
        <v>20</v>
      </c>
      <c r="AL48" s="18">
        <v>21</v>
      </c>
      <c r="AM48" s="18">
        <v>27</v>
      </c>
      <c r="AN48" s="18">
        <v>4</v>
      </c>
      <c r="AO48" s="18">
        <v>4</v>
      </c>
      <c r="AP48" s="4" t="s">
        <v>6</v>
      </c>
      <c r="AQ48" s="5" t="s">
        <v>23</v>
      </c>
      <c r="AR48" s="5">
        <v>46</v>
      </c>
      <c r="AS48" s="5">
        <v>47</v>
      </c>
      <c r="AT48" s="6" t="s">
        <v>1106</v>
      </c>
    </row>
    <row r="49" spans="1:46" ht="12.75">
      <c r="A49" s="16">
        <v>41</v>
      </c>
      <c r="B49" s="100" t="s">
        <v>843</v>
      </c>
      <c r="D49" s="16"/>
      <c r="E49" s="18"/>
      <c r="F49" s="18">
        <v>1</v>
      </c>
      <c r="G49" s="18">
        <v>4</v>
      </c>
      <c r="H49" s="18"/>
      <c r="I49" s="18"/>
      <c r="J49" s="18"/>
      <c r="K49" s="18">
        <v>1</v>
      </c>
      <c r="L49" s="18"/>
      <c r="M49" s="18"/>
      <c r="N49" s="18"/>
      <c r="O49" s="18"/>
      <c r="P49" s="18"/>
      <c r="Q49" s="18">
        <v>1</v>
      </c>
      <c r="R49" s="18"/>
      <c r="S49" s="18">
        <v>1</v>
      </c>
      <c r="T49" s="18"/>
      <c r="U49" s="18">
        <v>1</v>
      </c>
      <c r="V49" s="18"/>
      <c r="W49" s="18"/>
      <c r="X49" s="18">
        <v>44</v>
      </c>
      <c r="Y49" s="18">
        <v>13</v>
      </c>
      <c r="Z49" s="18">
        <v>21</v>
      </c>
      <c r="AA49" s="18">
        <v>15</v>
      </c>
      <c r="AB49" s="18">
        <v>2</v>
      </c>
      <c r="AC49" s="18">
        <v>1</v>
      </c>
      <c r="AD49" s="18"/>
      <c r="AE49" s="18"/>
      <c r="AF49" s="18"/>
      <c r="AG49" s="18"/>
      <c r="AH49" s="18"/>
      <c r="AI49" s="18"/>
      <c r="AJ49" s="18">
        <v>44</v>
      </c>
      <c r="AK49" s="18">
        <v>14</v>
      </c>
      <c r="AL49" s="18">
        <v>21</v>
      </c>
      <c r="AM49" s="18">
        <v>17</v>
      </c>
      <c r="AN49" s="18">
        <v>2</v>
      </c>
      <c r="AO49" s="18">
        <v>1</v>
      </c>
      <c r="AP49" s="4" t="s">
        <v>6</v>
      </c>
      <c r="AQ49" s="5" t="s">
        <v>23</v>
      </c>
      <c r="AR49" s="5">
        <v>46</v>
      </c>
      <c r="AS49" s="5">
        <v>47</v>
      </c>
      <c r="AT49" s="6" t="s">
        <v>1106</v>
      </c>
    </row>
    <row r="50" spans="1:46" ht="12.75">
      <c r="A50" s="16">
        <v>42</v>
      </c>
      <c r="B50" s="100" t="s">
        <v>116</v>
      </c>
      <c r="D50" s="16"/>
      <c r="E50" s="18"/>
      <c r="F50" s="18">
        <v>3</v>
      </c>
      <c r="G50" s="18">
        <v>1</v>
      </c>
      <c r="H50" s="18"/>
      <c r="I50" s="18"/>
      <c r="J50" s="18"/>
      <c r="K50" s="18"/>
      <c r="L50" s="18">
        <v>1</v>
      </c>
      <c r="M50" s="18"/>
      <c r="N50" s="18"/>
      <c r="O50" s="18"/>
      <c r="P50" s="18"/>
      <c r="Q50" s="18"/>
      <c r="R50" s="18"/>
      <c r="S50" s="18"/>
      <c r="T50" s="18">
        <v>1</v>
      </c>
      <c r="U50" s="18"/>
      <c r="V50" s="18"/>
      <c r="W50" s="18"/>
      <c r="X50" s="18">
        <v>43</v>
      </c>
      <c r="Y50" s="18">
        <v>11</v>
      </c>
      <c r="Z50" s="18">
        <v>16</v>
      </c>
      <c r="AA50" s="18">
        <v>15</v>
      </c>
      <c r="AB50" s="18">
        <v>1</v>
      </c>
      <c r="AC50" s="18">
        <v>3</v>
      </c>
      <c r="AD50" s="18"/>
      <c r="AE50" s="18"/>
      <c r="AF50" s="18"/>
      <c r="AG50" s="18"/>
      <c r="AH50" s="18"/>
      <c r="AI50" s="18"/>
      <c r="AJ50" s="18">
        <v>43</v>
      </c>
      <c r="AK50" s="18">
        <v>12</v>
      </c>
      <c r="AL50" s="18">
        <v>18</v>
      </c>
      <c r="AM50" s="18">
        <v>15</v>
      </c>
      <c r="AN50" s="18">
        <v>1</v>
      </c>
      <c r="AO50" s="18">
        <v>3</v>
      </c>
      <c r="AP50" s="4" t="s">
        <v>6</v>
      </c>
      <c r="AQ50" s="5" t="s">
        <v>23</v>
      </c>
      <c r="AR50" s="5">
        <v>46</v>
      </c>
      <c r="AS50" s="5">
        <v>47</v>
      </c>
      <c r="AT50" s="6" t="s">
        <v>1106</v>
      </c>
    </row>
    <row r="51" spans="1:46" s="54" customFormat="1" ht="12.75">
      <c r="A51" s="62">
        <v>43</v>
      </c>
      <c r="B51" s="119" t="s">
        <v>844</v>
      </c>
      <c r="D51" s="62">
        <v>1</v>
      </c>
      <c r="E51" s="63">
        <v>2</v>
      </c>
      <c r="F51" s="63">
        <v>2</v>
      </c>
      <c r="G51" s="63">
        <v>6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>
        <v>2</v>
      </c>
      <c r="U51" s="63">
        <v>1</v>
      </c>
      <c r="V51" s="63"/>
      <c r="W51" s="63"/>
      <c r="X51" s="63">
        <v>51</v>
      </c>
      <c r="Y51" s="63">
        <v>12</v>
      </c>
      <c r="Z51" s="63">
        <v>19</v>
      </c>
      <c r="AA51" s="63">
        <v>13</v>
      </c>
      <c r="AB51" s="63">
        <v>4</v>
      </c>
      <c r="AC51" s="63">
        <v>1</v>
      </c>
      <c r="AD51" s="63">
        <v>1</v>
      </c>
      <c r="AE51" s="142">
        <v>1</v>
      </c>
      <c r="AF51" s="63"/>
      <c r="AG51" s="63"/>
      <c r="AH51" s="63"/>
      <c r="AI51" s="63"/>
      <c r="AJ51" s="63">
        <v>52</v>
      </c>
      <c r="AK51" s="63">
        <v>13</v>
      </c>
      <c r="AL51" s="63">
        <v>21</v>
      </c>
      <c r="AM51" s="63">
        <v>14</v>
      </c>
      <c r="AN51" s="63">
        <v>4</v>
      </c>
      <c r="AO51" s="63">
        <v>1</v>
      </c>
      <c r="AP51" s="143" t="s">
        <v>6</v>
      </c>
      <c r="AQ51" s="144" t="s">
        <v>23</v>
      </c>
      <c r="AR51" s="144">
        <v>48</v>
      </c>
      <c r="AS51" s="144">
        <v>49</v>
      </c>
      <c r="AT51" s="145" t="s">
        <v>1107</v>
      </c>
    </row>
    <row r="52" spans="1:46" ht="12.75">
      <c r="A52" s="16">
        <v>44</v>
      </c>
      <c r="B52" s="100" t="s">
        <v>904</v>
      </c>
      <c r="D52" s="16"/>
      <c r="E52" s="18"/>
      <c r="F52" s="18"/>
      <c r="G52" s="18">
        <v>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>
        <v>1</v>
      </c>
      <c r="U52" s="18">
        <v>2</v>
      </c>
      <c r="V52" s="18"/>
      <c r="W52" s="18"/>
      <c r="X52" s="18">
        <v>39</v>
      </c>
      <c r="Y52" s="18">
        <v>9</v>
      </c>
      <c r="Z52" s="18">
        <v>14</v>
      </c>
      <c r="AA52" s="18">
        <v>22</v>
      </c>
      <c r="AB52" s="18">
        <v>4</v>
      </c>
      <c r="AC52" s="18"/>
      <c r="AD52" s="18"/>
      <c r="AE52" s="18"/>
      <c r="AF52" s="18"/>
      <c r="AG52" s="18"/>
      <c r="AH52" s="18"/>
      <c r="AI52" s="18"/>
      <c r="AJ52" s="18">
        <v>39</v>
      </c>
      <c r="AK52" s="18">
        <v>9</v>
      </c>
      <c r="AL52" s="18">
        <v>15</v>
      </c>
      <c r="AM52" s="18">
        <v>24</v>
      </c>
      <c r="AN52" s="18">
        <v>4</v>
      </c>
      <c r="AO52" s="18"/>
      <c r="AP52" s="4" t="s">
        <v>6</v>
      </c>
      <c r="AQ52" s="5" t="s">
        <v>23</v>
      </c>
      <c r="AR52" s="5">
        <v>48</v>
      </c>
      <c r="AS52" s="5">
        <v>49</v>
      </c>
      <c r="AT52" s="6" t="s">
        <v>1107</v>
      </c>
    </row>
    <row r="53" spans="1:46" ht="12.75">
      <c r="A53" s="16">
        <v>45</v>
      </c>
      <c r="B53" s="100" t="s">
        <v>845</v>
      </c>
      <c r="D53" s="16"/>
      <c r="E53" s="18"/>
      <c r="F53" s="18">
        <v>4</v>
      </c>
      <c r="G53" s="18">
        <v>6</v>
      </c>
      <c r="H53" s="18"/>
      <c r="I53" s="18"/>
      <c r="J53" s="18"/>
      <c r="K53" s="18"/>
      <c r="L53" s="18">
        <v>1</v>
      </c>
      <c r="M53" s="18">
        <v>1</v>
      </c>
      <c r="N53" s="18"/>
      <c r="O53" s="18"/>
      <c r="P53" s="18"/>
      <c r="Q53" s="18"/>
      <c r="R53" s="18"/>
      <c r="S53" s="18">
        <v>1</v>
      </c>
      <c r="T53" s="18">
        <v>1</v>
      </c>
      <c r="U53" s="18">
        <v>1</v>
      </c>
      <c r="V53" s="18"/>
      <c r="W53" s="18"/>
      <c r="X53" s="18">
        <v>43</v>
      </c>
      <c r="Y53" s="18">
        <v>16</v>
      </c>
      <c r="Z53" s="18">
        <v>29</v>
      </c>
      <c r="AA53" s="18">
        <v>11</v>
      </c>
      <c r="AB53" s="18">
        <v>5</v>
      </c>
      <c r="AC53" s="18">
        <v>2</v>
      </c>
      <c r="AD53" s="18">
        <v>1</v>
      </c>
      <c r="AE53" s="18"/>
      <c r="AF53" s="18"/>
      <c r="AG53" s="18"/>
      <c r="AH53" s="18"/>
      <c r="AI53" s="18"/>
      <c r="AJ53" s="18">
        <v>44</v>
      </c>
      <c r="AK53" s="18">
        <v>16</v>
      </c>
      <c r="AL53" s="18">
        <v>31</v>
      </c>
      <c r="AM53" s="18">
        <v>14</v>
      </c>
      <c r="AN53" s="18">
        <v>5</v>
      </c>
      <c r="AO53" s="18">
        <v>2</v>
      </c>
      <c r="AP53" s="4" t="s">
        <v>6</v>
      </c>
      <c r="AQ53" s="5" t="s">
        <v>23</v>
      </c>
      <c r="AR53" s="5">
        <v>48</v>
      </c>
      <c r="AS53" s="5">
        <v>49</v>
      </c>
      <c r="AT53" s="6" t="s">
        <v>1107</v>
      </c>
    </row>
    <row r="54" spans="1:46" ht="12.75">
      <c r="A54" s="16">
        <v>46</v>
      </c>
      <c r="B54" s="100" t="s">
        <v>846</v>
      </c>
      <c r="D54" s="16"/>
      <c r="E54" s="18"/>
      <c r="F54" s="18">
        <v>2</v>
      </c>
      <c r="G54" s="18">
        <v>6</v>
      </c>
      <c r="H54" s="18"/>
      <c r="I54" s="18"/>
      <c r="J54" s="18"/>
      <c r="K54" s="18">
        <v>2</v>
      </c>
      <c r="L54" s="18"/>
      <c r="M54" s="18">
        <v>1</v>
      </c>
      <c r="N54" s="18"/>
      <c r="O54" s="18"/>
      <c r="P54" s="18"/>
      <c r="Q54" s="18"/>
      <c r="R54" s="18"/>
      <c r="S54" s="18"/>
      <c r="T54" s="18"/>
      <c r="U54" s="18">
        <v>2</v>
      </c>
      <c r="V54" s="18"/>
      <c r="W54" s="18"/>
      <c r="X54" s="18">
        <v>56</v>
      </c>
      <c r="Y54" s="18">
        <v>17</v>
      </c>
      <c r="Z54" s="18">
        <v>22</v>
      </c>
      <c r="AA54" s="18">
        <v>13</v>
      </c>
      <c r="AB54" s="18">
        <v>5</v>
      </c>
      <c r="AC54" s="18">
        <v>5</v>
      </c>
      <c r="AD54" s="18"/>
      <c r="AE54" s="18"/>
      <c r="AF54" s="18"/>
      <c r="AG54" s="18">
        <v>1</v>
      </c>
      <c r="AH54" s="18"/>
      <c r="AI54" s="18"/>
      <c r="AJ54" s="18">
        <v>57</v>
      </c>
      <c r="AK54" s="18">
        <v>19</v>
      </c>
      <c r="AL54" s="18">
        <v>22</v>
      </c>
      <c r="AM54" s="18">
        <v>17</v>
      </c>
      <c r="AN54" s="18">
        <v>5</v>
      </c>
      <c r="AO54" s="18">
        <v>5</v>
      </c>
      <c r="AP54" s="4" t="s">
        <v>6</v>
      </c>
      <c r="AQ54" s="5" t="s">
        <v>23</v>
      </c>
      <c r="AR54" s="5">
        <v>48</v>
      </c>
      <c r="AS54" s="5">
        <v>49</v>
      </c>
      <c r="AT54" s="6" t="s">
        <v>1107</v>
      </c>
    </row>
    <row r="55" spans="1:46" ht="12.75">
      <c r="A55" s="16">
        <v>47</v>
      </c>
      <c r="B55" s="100" t="s">
        <v>847</v>
      </c>
      <c r="D55" s="16"/>
      <c r="E55" s="18"/>
      <c r="F55" s="18">
        <v>5</v>
      </c>
      <c r="G55" s="18">
        <v>3</v>
      </c>
      <c r="H55" s="18"/>
      <c r="I55" s="18"/>
      <c r="J55" s="18"/>
      <c r="K55" s="18">
        <v>1</v>
      </c>
      <c r="L55" s="18">
        <v>1</v>
      </c>
      <c r="M55" s="18">
        <v>2</v>
      </c>
      <c r="N55" s="18"/>
      <c r="O55" s="18"/>
      <c r="P55" s="18"/>
      <c r="Q55" s="18"/>
      <c r="R55" s="18"/>
      <c r="S55" s="18"/>
      <c r="T55" s="18">
        <v>1</v>
      </c>
      <c r="U55" s="18">
        <v>2</v>
      </c>
      <c r="V55" s="18"/>
      <c r="W55" s="18"/>
      <c r="X55" s="18">
        <v>42</v>
      </c>
      <c r="Y55" s="18">
        <v>11</v>
      </c>
      <c r="Z55" s="18">
        <v>22</v>
      </c>
      <c r="AA55" s="18">
        <v>7</v>
      </c>
      <c r="AB55" s="18">
        <v>1</v>
      </c>
      <c r="AC55" s="18">
        <v>3</v>
      </c>
      <c r="AD55" s="18">
        <v>1</v>
      </c>
      <c r="AE55" s="18"/>
      <c r="AF55" s="18"/>
      <c r="AG55" s="18"/>
      <c r="AH55" s="18"/>
      <c r="AI55" s="18"/>
      <c r="AJ55" s="18">
        <v>43</v>
      </c>
      <c r="AK55" s="18">
        <v>12</v>
      </c>
      <c r="AL55" s="18">
        <v>24</v>
      </c>
      <c r="AM55" s="18">
        <v>11</v>
      </c>
      <c r="AN55" s="18">
        <v>1</v>
      </c>
      <c r="AO55" s="18">
        <v>3</v>
      </c>
      <c r="AP55" s="4" t="s">
        <v>6</v>
      </c>
      <c r="AQ55" s="5" t="s">
        <v>23</v>
      </c>
      <c r="AR55" s="5">
        <v>48</v>
      </c>
      <c r="AS55" s="5">
        <v>49</v>
      </c>
      <c r="AT55" s="6" t="s">
        <v>1107</v>
      </c>
    </row>
    <row r="56" spans="1:46" ht="12.75">
      <c r="A56" s="16">
        <v>48</v>
      </c>
      <c r="B56" s="100" t="s">
        <v>117</v>
      </c>
      <c r="D56" s="16"/>
      <c r="E56" s="18"/>
      <c r="F56" s="18">
        <v>4</v>
      </c>
      <c r="G56" s="18">
        <v>3</v>
      </c>
      <c r="H56" s="18"/>
      <c r="I56" s="18"/>
      <c r="J56" s="18"/>
      <c r="K56" s="18"/>
      <c r="L56" s="18"/>
      <c r="M56" s="18">
        <v>1</v>
      </c>
      <c r="N56" s="18"/>
      <c r="O56" s="18"/>
      <c r="P56" s="18"/>
      <c r="Q56" s="18"/>
      <c r="R56" s="18"/>
      <c r="S56" s="18"/>
      <c r="T56" s="18">
        <v>1</v>
      </c>
      <c r="U56" s="18">
        <v>1</v>
      </c>
      <c r="V56" s="18"/>
      <c r="W56" s="18"/>
      <c r="X56" s="52">
        <v>50</v>
      </c>
      <c r="Y56" s="18">
        <v>10</v>
      </c>
      <c r="Z56" s="18">
        <v>17</v>
      </c>
      <c r="AA56" s="18">
        <v>5</v>
      </c>
      <c r="AB56" s="18">
        <v>6</v>
      </c>
      <c r="AC56" s="18"/>
      <c r="AD56" s="18"/>
      <c r="AE56" s="18"/>
      <c r="AF56" s="18">
        <v>1</v>
      </c>
      <c r="AG56" s="18"/>
      <c r="AH56" s="18"/>
      <c r="AI56" s="18"/>
      <c r="AJ56" s="146">
        <v>50</v>
      </c>
      <c r="AK56" s="18">
        <v>10</v>
      </c>
      <c r="AL56" s="18">
        <v>19</v>
      </c>
      <c r="AM56" s="18">
        <v>7</v>
      </c>
      <c r="AN56" s="18">
        <v>6</v>
      </c>
      <c r="AO56" s="18"/>
      <c r="AP56" s="4" t="s">
        <v>6</v>
      </c>
      <c r="AQ56" s="5" t="s">
        <v>23</v>
      </c>
      <c r="AR56" s="5">
        <v>48</v>
      </c>
      <c r="AS56" s="5">
        <v>49</v>
      </c>
      <c r="AT56" s="6" t="s">
        <v>1107</v>
      </c>
    </row>
    <row r="57" spans="1:46" ht="12.75">
      <c r="A57" s="16">
        <v>49</v>
      </c>
      <c r="B57" s="100" t="s">
        <v>118</v>
      </c>
      <c r="D57" s="16"/>
      <c r="E57" s="52">
        <v>1</v>
      </c>
      <c r="F57" s="18">
        <v>6</v>
      </c>
      <c r="G57" s="18">
        <v>7</v>
      </c>
      <c r="H57" s="18"/>
      <c r="I57" s="18"/>
      <c r="J57" s="18"/>
      <c r="K57" s="18"/>
      <c r="L57" s="18">
        <v>1</v>
      </c>
      <c r="M57" s="18">
        <v>1</v>
      </c>
      <c r="N57" s="18"/>
      <c r="O57" s="18"/>
      <c r="P57" s="18"/>
      <c r="Q57" s="18"/>
      <c r="R57" s="18">
        <v>1</v>
      </c>
      <c r="S57" s="18"/>
      <c r="T57" s="18"/>
      <c r="U57" s="18">
        <v>1</v>
      </c>
      <c r="V57" s="18"/>
      <c r="W57" s="18"/>
      <c r="X57" s="18">
        <v>43</v>
      </c>
      <c r="Y57" s="18">
        <v>7</v>
      </c>
      <c r="Z57" s="18">
        <v>18</v>
      </c>
      <c r="AA57" s="18">
        <v>8</v>
      </c>
      <c r="AB57" s="18">
        <v>3</v>
      </c>
      <c r="AC57" s="18">
        <v>1</v>
      </c>
      <c r="AD57" s="18"/>
      <c r="AE57" s="18">
        <v>1</v>
      </c>
      <c r="AF57" s="18">
        <v>1</v>
      </c>
      <c r="AG57" s="18"/>
      <c r="AH57" s="18"/>
      <c r="AI57" s="18"/>
      <c r="AJ57" s="18">
        <v>43</v>
      </c>
      <c r="AK57" s="146">
        <v>8</v>
      </c>
      <c r="AL57" s="18">
        <v>21</v>
      </c>
      <c r="AM57" s="18">
        <v>10</v>
      </c>
      <c r="AN57" s="18">
        <v>3</v>
      </c>
      <c r="AO57" s="18">
        <v>1</v>
      </c>
      <c r="AP57" s="4" t="s">
        <v>6</v>
      </c>
      <c r="AQ57" s="5" t="s">
        <v>23</v>
      </c>
      <c r="AR57" s="5">
        <v>48</v>
      </c>
      <c r="AS57" s="5">
        <v>49</v>
      </c>
      <c r="AT57" s="6" t="s">
        <v>1107</v>
      </c>
    </row>
    <row r="58" spans="1:46" ht="12.75">
      <c r="A58" s="16">
        <v>50</v>
      </c>
      <c r="B58" s="100" t="s">
        <v>906</v>
      </c>
      <c r="D58" s="16"/>
      <c r="E58" s="18"/>
      <c r="F58" s="18">
        <v>5</v>
      </c>
      <c r="G58" s="18">
        <v>6</v>
      </c>
      <c r="H58" s="18"/>
      <c r="I58" s="18">
        <v>1</v>
      </c>
      <c r="J58" s="18"/>
      <c r="K58" s="18"/>
      <c r="L58" s="18"/>
      <c r="M58" s="18">
        <v>3</v>
      </c>
      <c r="N58" s="18"/>
      <c r="O58" s="18">
        <v>1</v>
      </c>
      <c r="P58" s="18"/>
      <c r="Q58" s="18">
        <v>1</v>
      </c>
      <c r="R58" s="18"/>
      <c r="S58" s="18"/>
      <c r="T58" s="18"/>
      <c r="U58" s="18"/>
      <c r="V58" s="18"/>
      <c r="W58" s="18"/>
      <c r="X58" s="18">
        <v>62</v>
      </c>
      <c r="Y58" s="18">
        <v>6</v>
      </c>
      <c r="Z58" s="18">
        <v>13</v>
      </c>
      <c r="AA58" s="18">
        <v>8</v>
      </c>
      <c r="AB58" s="18">
        <v>2</v>
      </c>
      <c r="AC58" s="18">
        <v>1</v>
      </c>
      <c r="AD58" s="18"/>
      <c r="AE58" s="18"/>
      <c r="AF58" s="18"/>
      <c r="AG58" s="18"/>
      <c r="AH58" s="18"/>
      <c r="AI58" s="18"/>
      <c r="AJ58" s="18">
        <v>62</v>
      </c>
      <c r="AK58" s="18">
        <v>7</v>
      </c>
      <c r="AL58" s="18">
        <v>13</v>
      </c>
      <c r="AM58" s="18">
        <v>11</v>
      </c>
      <c r="AN58" s="18">
        <v>2</v>
      </c>
      <c r="AO58" s="18">
        <v>2</v>
      </c>
      <c r="AP58" s="4" t="s">
        <v>6</v>
      </c>
      <c r="AQ58" s="5" t="s">
        <v>23</v>
      </c>
      <c r="AR58" s="5">
        <v>48</v>
      </c>
      <c r="AS58" s="5">
        <v>49</v>
      </c>
      <c r="AT58" s="6" t="s">
        <v>1107</v>
      </c>
    </row>
    <row r="59" spans="1:46" ht="12.75">
      <c r="A59" s="16">
        <v>51</v>
      </c>
      <c r="B59" s="100" t="s">
        <v>907</v>
      </c>
      <c r="D59" s="16"/>
      <c r="E59" s="18"/>
      <c r="F59" s="18">
        <v>5</v>
      </c>
      <c r="G59" s="18">
        <v>4</v>
      </c>
      <c r="H59" s="18">
        <v>1</v>
      </c>
      <c r="I59" s="18">
        <v>1</v>
      </c>
      <c r="J59" s="18"/>
      <c r="K59" s="18"/>
      <c r="L59" s="18">
        <v>1</v>
      </c>
      <c r="M59" s="18">
        <v>1</v>
      </c>
      <c r="N59" s="18"/>
      <c r="O59" s="18"/>
      <c r="P59" s="18"/>
      <c r="Q59" s="18"/>
      <c r="R59" s="18"/>
      <c r="S59" s="18"/>
      <c r="T59" s="18"/>
      <c r="U59" s="18"/>
      <c r="V59" s="18"/>
      <c r="W59" s="18">
        <v>1</v>
      </c>
      <c r="X59" s="18">
        <v>49</v>
      </c>
      <c r="Y59" s="18">
        <v>6</v>
      </c>
      <c r="Z59" s="18">
        <v>13</v>
      </c>
      <c r="AA59" s="18">
        <v>4</v>
      </c>
      <c r="AB59" s="18">
        <v>6</v>
      </c>
      <c r="AC59" s="18">
        <v>3</v>
      </c>
      <c r="AD59" s="18"/>
      <c r="AE59" s="18"/>
      <c r="AF59" s="18"/>
      <c r="AG59" s="18"/>
      <c r="AH59" s="18"/>
      <c r="AI59" s="18"/>
      <c r="AJ59" s="18">
        <v>49</v>
      </c>
      <c r="AK59" s="18">
        <v>6</v>
      </c>
      <c r="AL59" s="18">
        <v>14</v>
      </c>
      <c r="AM59" s="18">
        <v>5</v>
      </c>
      <c r="AN59" s="18">
        <v>6</v>
      </c>
      <c r="AO59" s="18">
        <v>4</v>
      </c>
      <c r="AP59" s="4" t="s">
        <v>6</v>
      </c>
      <c r="AQ59" s="5" t="s">
        <v>23</v>
      </c>
      <c r="AR59" s="5">
        <v>48</v>
      </c>
      <c r="AS59" s="5">
        <v>49</v>
      </c>
      <c r="AT59" s="6" t="s">
        <v>1107</v>
      </c>
    </row>
    <row r="60" spans="1:46" ht="12.75">
      <c r="A60" s="16">
        <v>52</v>
      </c>
      <c r="B60" s="100" t="s">
        <v>908</v>
      </c>
      <c r="D60" s="16"/>
      <c r="E60" s="18"/>
      <c r="F60" s="18">
        <v>7</v>
      </c>
      <c r="G60" s="18">
        <v>1</v>
      </c>
      <c r="H60" s="18"/>
      <c r="I60" s="18"/>
      <c r="J60" s="18"/>
      <c r="K60" s="18"/>
      <c r="L60" s="18">
        <v>3</v>
      </c>
      <c r="M60" s="18">
        <v>3</v>
      </c>
      <c r="N60" s="18"/>
      <c r="O60" s="18">
        <v>1</v>
      </c>
      <c r="P60" s="18">
        <v>1</v>
      </c>
      <c r="Q60" s="18"/>
      <c r="R60" s="18"/>
      <c r="S60" s="18"/>
      <c r="T60" s="18">
        <v>1</v>
      </c>
      <c r="U60" s="18">
        <v>3</v>
      </c>
      <c r="V60" s="18"/>
      <c r="W60" s="18"/>
      <c r="X60" s="52">
        <v>54</v>
      </c>
      <c r="Y60" s="18">
        <v>6</v>
      </c>
      <c r="Z60" s="18">
        <v>11</v>
      </c>
      <c r="AA60" s="18">
        <v>4</v>
      </c>
      <c r="AB60" s="18">
        <v>2</v>
      </c>
      <c r="AC60" s="18">
        <v>3</v>
      </c>
      <c r="AD60" s="18"/>
      <c r="AE60" s="18"/>
      <c r="AF60" s="18"/>
      <c r="AG60" s="18"/>
      <c r="AH60" s="18"/>
      <c r="AI60" s="18"/>
      <c r="AJ60" s="146">
        <v>55</v>
      </c>
      <c r="AK60" s="18">
        <v>6</v>
      </c>
      <c r="AL60" s="18">
        <v>15</v>
      </c>
      <c r="AM60" s="18">
        <v>10</v>
      </c>
      <c r="AN60" s="18">
        <v>2</v>
      </c>
      <c r="AO60" s="18">
        <v>4</v>
      </c>
      <c r="AP60" s="4" t="s">
        <v>6</v>
      </c>
      <c r="AQ60" s="5" t="s">
        <v>23</v>
      </c>
      <c r="AR60" s="5">
        <v>48</v>
      </c>
      <c r="AS60" s="5">
        <v>49</v>
      </c>
      <c r="AT60" s="6" t="s">
        <v>1107</v>
      </c>
    </row>
    <row r="61" spans="1:46" ht="12.75">
      <c r="A61" s="16">
        <v>53</v>
      </c>
      <c r="B61" s="100" t="s">
        <v>909</v>
      </c>
      <c r="D61" s="16"/>
      <c r="E61" s="18"/>
      <c r="F61" s="18">
        <v>2</v>
      </c>
      <c r="G61" s="18">
        <v>2</v>
      </c>
      <c r="H61" s="18">
        <v>1</v>
      </c>
      <c r="I61" s="18"/>
      <c r="J61" s="18"/>
      <c r="K61" s="18"/>
      <c r="L61" s="18">
        <v>1</v>
      </c>
      <c r="M61" s="18">
        <v>4</v>
      </c>
      <c r="N61" s="18"/>
      <c r="O61" s="18"/>
      <c r="P61" s="18"/>
      <c r="Q61" s="18"/>
      <c r="R61" s="18"/>
      <c r="S61" s="18"/>
      <c r="T61" s="18">
        <v>3</v>
      </c>
      <c r="U61" s="18"/>
      <c r="V61" s="18"/>
      <c r="W61" s="18"/>
      <c r="X61" s="18">
        <v>54</v>
      </c>
      <c r="Y61" s="18">
        <v>15</v>
      </c>
      <c r="Z61" s="18">
        <v>13</v>
      </c>
      <c r="AA61" s="18">
        <v>4</v>
      </c>
      <c r="AB61" s="18">
        <v>5</v>
      </c>
      <c r="AC61" s="18">
        <v>1</v>
      </c>
      <c r="AD61" s="18">
        <v>1</v>
      </c>
      <c r="AE61" s="18">
        <v>1</v>
      </c>
      <c r="AF61" s="18"/>
      <c r="AG61" s="18"/>
      <c r="AH61" s="18"/>
      <c r="AI61" s="18"/>
      <c r="AJ61" s="18">
        <v>55</v>
      </c>
      <c r="AK61" s="18">
        <v>16</v>
      </c>
      <c r="AL61" s="18">
        <v>17</v>
      </c>
      <c r="AM61" s="18">
        <v>8</v>
      </c>
      <c r="AN61" s="18">
        <v>5</v>
      </c>
      <c r="AO61" s="18">
        <v>1</v>
      </c>
      <c r="AP61" s="4" t="s">
        <v>6</v>
      </c>
      <c r="AQ61" s="5" t="s">
        <v>23</v>
      </c>
      <c r="AR61" s="5">
        <v>48</v>
      </c>
      <c r="AS61" s="5">
        <v>49</v>
      </c>
      <c r="AT61" s="6" t="s">
        <v>1107</v>
      </c>
    </row>
    <row r="62" spans="1:46" ht="12.75">
      <c r="A62" s="16">
        <v>54</v>
      </c>
      <c r="B62" s="100" t="s">
        <v>910</v>
      </c>
      <c r="D62" s="16"/>
      <c r="E62" s="18"/>
      <c r="F62" s="18">
        <v>5</v>
      </c>
      <c r="G62" s="18">
        <v>4</v>
      </c>
      <c r="H62" s="18"/>
      <c r="I62" s="18"/>
      <c r="J62" s="18"/>
      <c r="K62" s="18"/>
      <c r="L62" s="18"/>
      <c r="M62" s="18">
        <v>4</v>
      </c>
      <c r="N62" s="18"/>
      <c r="O62" s="18"/>
      <c r="P62" s="18"/>
      <c r="Q62" s="18"/>
      <c r="R62" s="18"/>
      <c r="S62" s="18">
        <v>1</v>
      </c>
      <c r="T62" s="18">
        <v>1</v>
      </c>
      <c r="U62" s="18">
        <v>4</v>
      </c>
      <c r="V62" s="18"/>
      <c r="W62" s="18"/>
      <c r="X62" s="18">
        <v>55</v>
      </c>
      <c r="Y62" s="18">
        <v>5</v>
      </c>
      <c r="Z62" s="18">
        <v>12</v>
      </c>
      <c r="AA62" s="18">
        <v>8</v>
      </c>
      <c r="AB62" s="18">
        <v>4</v>
      </c>
      <c r="AC62" s="18">
        <v>3</v>
      </c>
      <c r="AD62" s="18"/>
      <c r="AE62" s="18">
        <v>1</v>
      </c>
      <c r="AF62" s="18"/>
      <c r="AG62" s="18"/>
      <c r="AH62" s="18"/>
      <c r="AI62" s="18"/>
      <c r="AJ62" s="18">
        <v>55</v>
      </c>
      <c r="AK62" s="18">
        <v>6</v>
      </c>
      <c r="AL62" s="18">
        <v>13</v>
      </c>
      <c r="AM62" s="18">
        <v>17</v>
      </c>
      <c r="AN62" s="18">
        <v>4</v>
      </c>
      <c r="AO62" s="18">
        <v>3</v>
      </c>
      <c r="AP62" s="4" t="s">
        <v>6</v>
      </c>
      <c r="AQ62" s="5" t="s">
        <v>23</v>
      </c>
      <c r="AR62" s="5">
        <v>48</v>
      </c>
      <c r="AS62" s="5">
        <v>49</v>
      </c>
      <c r="AT62" s="6" t="s">
        <v>1107</v>
      </c>
    </row>
    <row r="63" spans="1:46" ht="12.75">
      <c r="A63" s="16">
        <v>55</v>
      </c>
      <c r="B63" s="100" t="s">
        <v>911</v>
      </c>
      <c r="D63" s="16">
        <v>1</v>
      </c>
      <c r="E63" s="18">
        <v>1</v>
      </c>
      <c r="F63" s="18">
        <v>3</v>
      </c>
      <c r="G63" s="18">
        <v>5</v>
      </c>
      <c r="H63" s="18"/>
      <c r="I63" s="18"/>
      <c r="J63" s="18"/>
      <c r="K63" s="18">
        <v>1</v>
      </c>
      <c r="L63" s="18">
        <v>2</v>
      </c>
      <c r="M63" s="18"/>
      <c r="N63" s="18"/>
      <c r="O63" s="18"/>
      <c r="P63" s="18"/>
      <c r="Q63" s="18"/>
      <c r="R63" s="18"/>
      <c r="S63" s="18"/>
      <c r="T63" s="18">
        <v>2</v>
      </c>
      <c r="U63" s="18">
        <v>1</v>
      </c>
      <c r="V63" s="18"/>
      <c r="W63" s="18"/>
      <c r="X63" s="18">
        <v>46</v>
      </c>
      <c r="Y63" s="18">
        <v>8</v>
      </c>
      <c r="Z63" s="18">
        <v>10</v>
      </c>
      <c r="AA63" s="18">
        <v>4</v>
      </c>
      <c r="AB63" s="18">
        <v>7</v>
      </c>
      <c r="AC63" s="18">
        <v>1</v>
      </c>
      <c r="AD63" s="18"/>
      <c r="AE63" s="18"/>
      <c r="AF63" s="18"/>
      <c r="AG63" s="18"/>
      <c r="AH63" s="18"/>
      <c r="AI63" s="18"/>
      <c r="AJ63" s="18">
        <v>46</v>
      </c>
      <c r="AK63" s="18">
        <v>9</v>
      </c>
      <c r="AL63" s="18">
        <v>14</v>
      </c>
      <c r="AM63" s="18">
        <v>5</v>
      </c>
      <c r="AN63" s="18">
        <v>7</v>
      </c>
      <c r="AO63" s="18">
        <v>1</v>
      </c>
      <c r="AP63" s="4" t="s">
        <v>6</v>
      </c>
      <c r="AQ63" s="5" t="s">
        <v>23</v>
      </c>
      <c r="AR63" s="5">
        <v>48</v>
      </c>
      <c r="AS63" s="5">
        <v>49</v>
      </c>
      <c r="AT63" s="6" t="s">
        <v>1107</v>
      </c>
    </row>
    <row r="64" spans="1:46" ht="12.75">
      <c r="A64" s="16">
        <v>56</v>
      </c>
      <c r="B64" s="100" t="s">
        <v>912</v>
      </c>
      <c r="D64" s="16"/>
      <c r="E64" s="18">
        <v>1</v>
      </c>
      <c r="F64" s="18">
        <v>5</v>
      </c>
      <c r="G64" s="18">
        <v>2</v>
      </c>
      <c r="H64" s="18"/>
      <c r="I64" s="18"/>
      <c r="J64" s="18"/>
      <c r="K64" s="18"/>
      <c r="L64" s="18"/>
      <c r="M64" s="18">
        <v>1</v>
      </c>
      <c r="N64" s="18"/>
      <c r="O64" s="18">
        <v>1</v>
      </c>
      <c r="P64" s="18"/>
      <c r="Q64" s="18"/>
      <c r="R64" s="18">
        <v>1</v>
      </c>
      <c r="S64" s="18"/>
      <c r="T64" s="18">
        <v>4</v>
      </c>
      <c r="U64" s="18">
        <v>1</v>
      </c>
      <c r="V64" s="18"/>
      <c r="W64" s="18"/>
      <c r="X64" s="18">
        <v>34</v>
      </c>
      <c r="Y64" s="18">
        <v>10</v>
      </c>
      <c r="Z64" s="18">
        <v>9</v>
      </c>
      <c r="AA64" s="18">
        <v>4</v>
      </c>
      <c r="AB64" s="18">
        <v>8</v>
      </c>
      <c r="AC64" s="18">
        <v>2</v>
      </c>
      <c r="AD64" s="18"/>
      <c r="AE64" s="18"/>
      <c r="AF64" s="18"/>
      <c r="AG64" s="18"/>
      <c r="AH64" s="18"/>
      <c r="AI64" s="18"/>
      <c r="AJ64" s="18">
        <v>34</v>
      </c>
      <c r="AK64" s="18">
        <v>10</v>
      </c>
      <c r="AL64" s="18">
        <v>14</v>
      </c>
      <c r="AM64" s="18">
        <v>6</v>
      </c>
      <c r="AN64" s="18">
        <v>8</v>
      </c>
      <c r="AO64" s="18">
        <v>4</v>
      </c>
      <c r="AP64" s="4" t="s">
        <v>6</v>
      </c>
      <c r="AQ64" s="5" t="s">
        <v>23</v>
      </c>
      <c r="AR64" s="5">
        <v>48</v>
      </c>
      <c r="AS64" s="5">
        <v>49</v>
      </c>
      <c r="AT64" s="6" t="s">
        <v>1107</v>
      </c>
    </row>
    <row r="65" spans="1:46" ht="12.75">
      <c r="A65" s="16">
        <v>57</v>
      </c>
      <c r="B65" s="100" t="s">
        <v>913</v>
      </c>
      <c r="D65" s="16"/>
      <c r="E65" s="18"/>
      <c r="F65" s="18">
        <v>3</v>
      </c>
      <c r="G65" s="18"/>
      <c r="H65" s="18"/>
      <c r="I65" s="18"/>
      <c r="J65" s="18"/>
      <c r="K65" s="18"/>
      <c r="L65" s="18">
        <v>2</v>
      </c>
      <c r="M65" s="18">
        <v>1</v>
      </c>
      <c r="N65" s="18"/>
      <c r="O65" s="18">
        <v>1</v>
      </c>
      <c r="P65" s="18"/>
      <c r="Q65" s="18"/>
      <c r="R65" s="18">
        <v>1</v>
      </c>
      <c r="S65" s="18"/>
      <c r="T65" s="18"/>
      <c r="U65" s="18">
        <v>1</v>
      </c>
      <c r="V65" s="18"/>
      <c r="W65" s="18"/>
      <c r="X65" s="18">
        <v>45</v>
      </c>
      <c r="Y65" s="18">
        <v>8</v>
      </c>
      <c r="Z65" s="18">
        <v>13</v>
      </c>
      <c r="AA65" s="18">
        <v>4</v>
      </c>
      <c r="AB65" s="18">
        <v>6</v>
      </c>
      <c r="AC65" s="18">
        <v>1</v>
      </c>
      <c r="AD65" s="18"/>
      <c r="AE65" s="18"/>
      <c r="AF65" s="18">
        <v>2</v>
      </c>
      <c r="AG65" s="18"/>
      <c r="AH65" s="18"/>
      <c r="AI65" s="18"/>
      <c r="AJ65" s="18">
        <v>45</v>
      </c>
      <c r="AK65" s="18">
        <v>8</v>
      </c>
      <c r="AL65" s="18">
        <v>18</v>
      </c>
      <c r="AM65" s="18">
        <v>6</v>
      </c>
      <c r="AN65" s="18">
        <v>6</v>
      </c>
      <c r="AO65" s="18">
        <v>2</v>
      </c>
      <c r="AP65" s="4" t="s">
        <v>6</v>
      </c>
      <c r="AQ65" s="5" t="s">
        <v>23</v>
      </c>
      <c r="AR65" s="5">
        <v>48</v>
      </c>
      <c r="AS65" s="5">
        <v>49</v>
      </c>
      <c r="AT65" s="6" t="s">
        <v>1107</v>
      </c>
    </row>
    <row r="66" spans="1:46" ht="12.75">
      <c r="A66" s="16">
        <v>58</v>
      </c>
      <c r="B66" s="100" t="s">
        <v>914</v>
      </c>
      <c r="D66" s="16"/>
      <c r="E66" s="18"/>
      <c r="F66" s="18">
        <v>3</v>
      </c>
      <c r="G66" s="18">
        <v>2</v>
      </c>
      <c r="H66" s="18"/>
      <c r="I66" s="18"/>
      <c r="J66" s="18"/>
      <c r="K66" s="18"/>
      <c r="L66" s="18">
        <v>3</v>
      </c>
      <c r="M66" s="18">
        <v>1</v>
      </c>
      <c r="N66" s="18"/>
      <c r="O66" s="18"/>
      <c r="P66" s="18"/>
      <c r="Q66" s="18"/>
      <c r="R66" s="18"/>
      <c r="S66" s="18">
        <v>2</v>
      </c>
      <c r="T66" s="18">
        <v>1</v>
      </c>
      <c r="U66" s="18">
        <v>3</v>
      </c>
      <c r="V66" s="18"/>
      <c r="W66" s="18"/>
      <c r="X66" s="52">
        <v>50</v>
      </c>
      <c r="Y66" s="18">
        <v>3</v>
      </c>
      <c r="Z66" s="18">
        <v>16</v>
      </c>
      <c r="AA66" s="18">
        <v>3</v>
      </c>
      <c r="AB66" s="18">
        <v>12</v>
      </c>
      <c r="AC66" s="18">
        <v>3</v>
      </c>
      <c r="AD66" s="18"/>
      <c r="AE66" s="18"/>
      <c r="AF66" s="18">
        <v>1</v>
      </c>
      <c r="AG66" s="18">
        <v>1</v>
      </c>
      <c r="AH66" s="18"/>
      <c r="AI66" s="18"/>
      <c r="AJ66" s="146">
        <v>50</v>
      </c>
      <c r="AK66" s="18">
        <v>3</v>
      </c>
      <c r="AL66" s="18">
        <v>21</v>
      </c>
      <c r="AM66" s="18">
        <v>10</v>
      </c>
      <c r="AN66" s="18">
        <v>12</v>
      </c>
      <c r="AO66" s="18">
        <v>4</v>
      </c>
      <c r="AP66" s="4" t="s">
        <v>6</v>
      </c>
      <c r="AQ66" s="5" t="s">
        <v>23</v>
      </c>
      <c r="AR66" s="5">
        <v>48</v>
      </c>
      <c r="AS66" s="5">
        <v>49</v>
      </c>
      <c r="AT66" s="6" t="s">
        <v>1107</v>
      </c>
    </row>
    <row r="67" spans="1:46" ht="12.75">
      <c r="A67" s="16">
        <v>59</v>
      </c>
      <c r="B67" s="100" t="s">
        <v>848</v>
      </c>
      <c r="D67" s="16"/>
      <c r="E67" s="18">
        <v>1</v>
      </c>
      <c r="F67" s="18">
        <v>4</v>
      </c>
      <c r="G67" s="18">
        <v>1</v>
      </c>
      <c r="H67" s="18"/>
      <c r="I67" s="18"/>
      <c r="J67" s="18"/>
      <c r="K67" s="18"/>
      <c r="L67" s="18">
        <v>3</v>
      </c>
      <c r="M67" s="18">
        <v>1</v>
      </c>
      <c r="N67" s="18"/>
      <c r="O67" s="18">
        <v>1</v>
      </c>
      <c r="P67" s="18"/>
      <c r="Q67" s="18"/>
      <c r="R67" s="18"/>
      <c r="S67" s="18">
        <v>1</v>
      </c>
      <c r="T67" s="18">
        <v>3</v>
      </c>
      <c r="U67" s="18"/>
      <c r="V67" s="18"/>
      <c r="W67" s="18"/>
      <c r="X67" s="18">
        <v>34</v>
      </c>
      <c r="Y67" s="18">
        <v>10</v>
      </c>
      <c r="Z67" s="18">
        <v>10</v>
      </c>
      <c r="AA67" s="18">
        <v>4</v>
      </c>
      <c r="AB67" s="18">
        <v>11</v>
      </c>
      <c r="AC67" s="18">
        <v>2</v>
      </c>
      <c r="AD67" s="18"/>
      <c r="AE67" s="18"/>
      <c r="AF67" s="18"/>
      <c r="AG67" s="18"/>
      <c r="AH67" s="18"/>
      <c r="AI67" s="18"/>
      <c r="AJ67" s="18">
        <v>34</v>
      </c>
      <c r="AK67" s="18">
        <v>10</v>
      </c>
      <c r="AL67" s="18">
        <v>16</v>
      </c>
      <c r="AM67" s="18">
        <v>6</v>
      </c>
      <c r="AN67" s="18">
        <v>11</v>
      </c>
      <c r="AO67" s="18">
        <v>3</v>
      </c>
      <c r="AP67" s="4" t="s">
        <v>6</v>
      </c>
      <c r="AQ67" s="5" t="s">
        <v>23</v>
      </c>
      <c r="AR67" s="5">
        <v>48</v>
      </c>
      <c r="AS67" s="5">
        <v>49</v>
      </c>
      <c r="AT67" s="6" t="s">
        <v>1107</v>
      </c>
    </row>
    <row r="68" spans="1:46" ht="12.75">
      <c r="A68" s="16">
        <v>60</v>
      </c>
      <c r="B68" s="100" t="s">
        <v>915</v>
      </c>
      <c r="D68" s="16"/>
      <c r="E68" s="18"/>
      <c r="F68" s="18">
        <v>1</v>
      </c>
      <c r="G68" s="18">
        <v>2</v>
      </c>
      <c r="H68" s="18">
        <v>1</v>
      </c>
      <c r="I68" s="18"/>
      <c r="J68" s="18"/>
      <c r="K68" s="18"/>
      <c r="L68" s="18">
        <v>1</v>
      </c>
      <c r="M68" s="18">
        <v>1</v>
      </c>
      <c r="N68" s="18"/>
      <c r="O68" s="18">
        <v>3</v>
      </c>
      <c r="P68" s="18"/>
      <c r="Q68" s="18"/>
      <c r="R68" s="18"/>
      <c r="S68" s="18">
        <v>1</v>
      </c>
      <c r="T68" s="18">
        <v>1</v>
      </c>
      <c r="U68" s="18"/>
      <c r="V68" s="18"/>
      <c r="W68" s="18"/>
      <c r="X68" s="52">
        <v>36</v>
      </c>
      <c r="Y68" s="18">
        <v>5</v>
      </c>
      <c r="Z68" s="18">
        <v>9</v>
      </c>
      <c r="AA68" s="18">
        <v>4</v>
      </c>
      <c r="AB68" s="18">
        <v>11</v>
      </c>
      <c r="AC68" s="18">
        <v>4</v>
      </c>
      <c r="AD68" s="18"/>
      <c r="AE68" s="18">
        <v>1</v>
      </c>
      <c r="AF68" s="18"/>
      <c r="AG68" s="18"/>
      <c r="AH68" s="18"/>
      <c r="AI68" s="18"/>
      <c r="AJ68" s="146">
        <v>36</v>
      </c>
      <c r="AK68" s="18">
        <v>6</v>
      </c>
      <c r="AL68" s="18">
        <v>11</v>
      </c>
      <c r="AM68" s="18">
        <v>6</v>
      </c>
      <c r="AN68" s="18">
        <v>11</v>
      </c>
      <c r="AO68" s="18">
        <v>7</v>
      </c>
      <c r="AP68" s="4" t="s">
        <v>6</v>
      </c>
      <c r="AQ68" s="5" t="s">
        <v>23</v>
      </c>
      <c r="AR68" s="5">
        <v>48</v>
      </c>
      <c r="AS68" s="5">
        <v>49</v>
      </c>
      <c r="AT68" s="6" t="s">
        <v>1107</v>
      </c>
    </row>
    <row r="69" spans="1:46" ht="12.75">
      <c r="A69" s="16">
        <v>61</v>
      </c>
      <c r="B69" s="100" t="s">
        <v>916</v>
      </c>
      <c r="D69" s="16">
        <v>1</v>
      </c>
      <c r="E69" s="18"/>
      <c r="F69" s="18">
        <v>2</v>
      </c>
      <c r="G69" s="18"/>
      <c r="H69" s="18"/>
      <c r="I69" s="18"/>
      <c r="J69" s="18"/>
      <c r="K69" s="18"/>
      <c r="L69" s="18">
        <v>1</v>
      </c>
      <c r="M69" s="18">
        <v>1</v>
      </c>
      <c r="N69" s="18"/>
      <c r="O69" s="18"/>
      <c r="P69" s="18"/>
      <c r="Q69" s="18"/>
      <c r="R69" s="18">
        <v>1</v>
      </c>
      <c r="S69" s="18"/>
      <c r="T69" s="18">
        <v>2</v>
      </c>
      <c r="U69" s="18">
        <v>1</v>
      </c>
      <c r="V69" s="18"/>
      <c r="W69" s="18"/>
      <c r="X69" s="18">
        <v>31</v>
      </c>
      <c r="Y69" s="18">
        <v>4</v>
      </c>
      <c r="Z69" s="18">
        <v>7</v>
      </c>
      <c r="AA69" s="18">
        <v>2</v>
      </c>
      <c r="AB69" s="18">
        <v>13</v>
      </c>
      <c r="AC69" s="18">
        <v>2</v>
      </c>
      <c r="AD69" s="18"/>
      <c r="AE69" s="18"/>
      <c r="AF69" s="18"/>
      <c r="AG69" s="18"/>
      <c r="AH69" s="18"/>
      <c r="AI69" s="18"/>
      <c r="AJ69" s="18">
        <v>31</v>
      </c>
      <c r="AK69" s="18">
        <v>4</v>
      </c>
      <c r="AL69" s="18">
        <v>11</v>
      </c>
      <c r="AM69" s="18">
        <v>4</v>
      </c>
      <c r="AN69" s="18">
        <v>13</v>
      </c>
      <c r="AO69" s="18">
        <v>2</v>
      </c>
      <c r="AP69" s="4" t="s">
        <v>6</v>
      </c>
      <c r="AQ69" s="5" t="s">
        <v>23</v>
      </c>
      <c r="AR69" s="5">
        <v>48</v>
      </c>
      <c r="AS69" s="5">
        <v>49</v>
      </c>
      <c r="AT69" s="6" t="s">
        <v>1107</v>
      </c>
    </row>
    <row r="70" spans="1:46" ht="12.75">
      <c r="A70" s="16">
        <v>62</v>
      </c>
      <c r="B70" s="100" t="s">
        <v>1075</v>
      </c>
      <c r="D70" s="16"/>
      <c r="E70" s="18"/>
      <c r="F70" s="18">
        <v>2</v>
      </c>
      <c r="G70" s="18">
        <v>1</v>
      </c>
      <c r="H70" s="18">
        <v>1</v>
      </c>
      <c r="I70" s="18">
        <v>1</v>
      </c>
      <c r="J70" s="18"/>
      <c r="K70" s="18"/>
      <c r="L70" s="18">
        <v>2</v>
      </c>
      <c r="N70" s="18"/>
      <c r="O70" s="18">
        <v>1</v>
      </c>
      <c r="P70" s="18"/>
      <c r="Q70" s="18"/>
      <c r="R70" s="18"/>
      <c r="S70" s="18"/>
      <c r="T70" s="18">
        <v>1</v>
      </c>
      <c r="U70" s="18">
        <v>1</v>
      </c>
      <c r="V70" s="18"/>
      <c r="W70" s="18"/>
      <c r="X70" s="52">
        <v>45</v>
      </c>
      <c r="Y70" s="18">
        <v>11</v>
      </c>
      <c r="Z70" s="18">
        <v>9</v>
      </c>
      <c r="AA70" s="18">
        <v>6</v>
      </c>
      <c r="AB70" s="18">
        <v>7</v>
      </c>
      <c r="AC70" s="18">
        <v>1</v>
      </c>
      <c r="AD70" s="18"/>
      <c r="AE70" s="18"/>
      <c r="AF70" s="18"/>
      <c r="AG70" s="18"/>
      <c r="AH70" s="18"/>
      <c r="AI70" s="18"/>
      <c r="AJ70" s="146">
        <v>45</v>
      </c>
      <c r="AK70" s="18">
        <v>11</v>
      </c>
      <c r="AL70" s="18">
        <v>12</v>
      </c>
      <c r="AM70" s="18">
        <v>7</v>
      </c>
      <c r="AN70" s="18">
        <v>7</v>
      </c>
      <c r="AO70" s="18">
        <v>2</v>
      </c>
      <c r="AP70" s="4" t="s">
        <v>6</v>
      </c>
      <c r="AQ70" s="5" t="s">
        <v>23</v>
      </c>
      <c r="AR70" s="5">
        <v>48</v>
      </c>
      <c r="AS70" s="5">
        <v>49</v>
      </c>
      <c r="AT70" s="6" t="s">
        <v>1107</v>
      </c>
    </row>
    <row r="71" spans="1:46" ht="12.75">
      <c r="A71" s="16">
        <v>63</v>
      </c>
      <c r="B71" s="100" t="s">
        <v>917</v>
      </c>
      <c r="D71" s="16"/>
      <c r="E71" s="18"/>
      <c r="F71" s="18"/>
      <c r="G71" s="18">
        <v>1</v>
      </c>
      <c r="H71" s="18"/>
      <c r="I71" s="18"/>
      <c r="J71" s="18"/>
      <c r="K71" s="18"/>
      <c r="L71" s="18">
        <v>1</v>
      </c>
      <c r="M71" s="18">
        <v>1</v>
      </c>
      <c r="N71" s="18"/>
      <c r="O71" s="18">
        <v>5</v>
      </c>
      <c r="P71" s="18"/>
      <c r="Q71" s="18"/>
      <c r="R71" s="18"/>
      <c r="S71" s="18"/>
      <c r="T71" s="18"/>
      <c r="U71" s="18"/>
      <c r="V71" s="18"/>
      <c r="W71" s="18"/>
      <c r="X71" s="52">
        <v>38</v>
      </c>
      <c r="Y71" s="18">
        <v>6</v>
      </c>
      <c r="Z71" s="18">
        <v>6</v>
      </c>
      <c r="AA71" s="18">
        <v>3</v>
      </c>
      <c r="AB71" s="18">
        <v>10</v>
      </c>
      <c r="AC71" s="18">
        <v>2</v>
      </c>
      <c r="AD71" s="18"/>
      <c r="AE71" s="18"/>
      <c r="AF71" s="18"/>
      <c r="AG71" s="18"/>
      <c r="AH71" s="18"/>
      <c r="AI71" s="18"/>
      <c r="AJ71" s="146">
        <v>38</v>
      </c>
      <c r="AK71" s="18">
        <v>6</v>
      </c>
      <c r="AL71" s="18">
        <v>7</v>
      </c>
      <c r="AM71" s="18">
        <v>4</v>
      </c>
      <c r="AN71" s="18">
        <v>10</v>
      </c>
      <c r="AO71" s="18">
        <v>8</v>
      </c>
      <c r="AP71" s="4" t="s">
        <v>6</v>
      </c>
      <c r="AQ71" s="5" t="s">
        <v>23</v>
      </c>
      <c r="AR71" s="5">
        <v>48</v>
      </c>
      <c r="AS71" s="5">
        <v>49</v>
      </c>
      <c r="AT71" s="6" t="s">
        <v>1107</v>
      </c>
    </row>
    <row r="72" spans="1:46" ht="12.75">
      <c r="A72" s="16">
        <v>64</v>
      </c>
      <c r="B72" s="100" t="s">
        <v>918</v>
      </c>
      <c r="D72" s="16"/>
      <c r="E72" s="18"/>
      <c r="F72" s="18">
        <v>2</v>
      </c>
      <c r="G72" s="18">
        <v>4</v>
      </c>
      <c r="H72" s="18"/>
      <c r="I72" s="18"/>
      <c r="J72" s="18"/>
      <c r="K72" s="18"/>
      <c r="L72" s="18">
        <v>2</v>
      </c>
      <c r="M72" s="18">
        <v>3</v>
      </c>
      <c r="N72" s="18"/>
      <c r="O72" s="18">
        <v>1</v>
      </c>
      <c r="P72" s="18"/>
      <c r="Q72" s="18"/>
      <c r="R72" s="18"/>
      <c r="S72" s="18">
        <v>1</v>
      </c>
      <c r="T72" s="18">
        <v>1</v>
      </c>
      <c r="U72" s="18"/>
      <c r="V72" s="18">
        <v>1</v>
      </c>
      <c r="W72" s="18"/>
      <c r="X72" s="18">
        <v>25</v>
      </c>
      <c r="Y72" s="18">
        <v>5</v>
      </c>
      <c r="Z72" s="18">
        <v>2</v>
      </c>
      <c r="AA72" s="18"/>
      <c r="AB72" s="18">
        <v>7</v>
      </c>
      <c r="AC72" s="18">
        <v>1</v>
      </c>
      <c r="AD72" s="18"/>
      <c r="AE72" s="18"/>
      <c r="AF72" s="18"/>
      <c r="AG72" s="18"/>
      <c r="AH72" s="18"/>
      <c r="AI72" s="18"/>
      <c r="AJ72" s="18">
        <v>25</v>
      </c>
      <c r="AK72" s="18">
        <v>5</v>
      </c>
      <c r="AL72" s="18">
        <v>5</v>
      </c>
      <c r="AM72" s="18">
        <v>4</v>
      </c>
      <c r="AN72" s="18">
        <v>8</v>
      </c>
      <c r="AO72" s="18">
        <v>3</v>
      </c>
      <c r="AP72" s="4" t="s">
        <v>6</v>
      </c>
      <c r="AQ72" s="5" t="s">
        <v>23</v>
      </c>
      <c r="AR72" s="5">
        <v>48</v>
      </c>
      <c r="AS72" s="5">
        <v>49</v>
      </c>
      <c r="AT72" s="6" t="s">
        <v>1107</v>
      </c>
    </row>
    <row r="73" spans="1:46" ht="12.75">
      <c r="A73" s="16">
        <v>65</v>
      </c>
      <c r="B73" s="100" t="s">
        <v>919</v>
      </c>
      <c r="D73" s="16"/>
      <c r="E73" s="18"/>
      <c r="F73" s="18">
        <v>2</v>
      </c>
      <c r="G73" s="18">
        <v>1</v>
      </c>
      <c r="H73" s="18"/>
      <c r="I73" s="18"/>
      <c r="J73" s="18"/>
      <c r="K73" s="18"/>
      <c r="L73" s="18">
        <v>1</v>
      </c>
      <c r="M73" s="18">
        <v>1</v>
      </c>
      <c r="N73" s="18"/>
      <c r="O73" s="18">
        <v>3</v>
      </c>
      <c r="P73" s="18"/>
      <c r="Q73" s="18"/>
      <c r="R73" s="18"/>
      <c r="S73" s="18"/>
      <c r="T73" s="18"/>
      <c r="U73" s="18"/>
      <c r="V73" s="18"/>
      <c r="W73" s="18"/>
      <c r="X73" s="18">
        <v>35</v>
      </c>
      <c r="Y73" s="18">
        <v>3</v>
      </c>
      <c r="Z73" s="18">
        <v>11</v>
      </c>
      <c r="AA73" s="18"/>
      <c r="AB73" s="18">
        <v>2</v>
      </c>
      <c r="AC73" s="18">
        <v>2</v>
      </c>
      <c r="AD73" s="18"/>
      <c r="AE73" s="18"/>
      <c r="AF73" s="18"/>
      <c r="AG73" s="18"/>
      <c r="AH73" s="18"/>
      <c r="AI73" s="18"/>
      <c r="AJ73" s="18">
        <v>35</v>
      </c>
      <c r="AK73" s="18">
        <v>3</v>
      </c>
      <c r="AL73" s="18">
        <v>12</v>
      </c>
      <c r="AM73" s="18">
        <v>1</v>
      </c>
      <c r="AN73" s="18">
        <v>3</v>
      </c>
      <c r="AO73" s="18">
        <v>5</v>
      </c>
      <c r="AP73" s="4" t="s">
        <v>6</v>
      </c>
      <c r="AQ73" s="5" t="s">
        <v>23</v>
      </c>
      <c r="AR73" s="5">
        <v>48</v>
      </c>
      <c r="AS73" s="5">
        <v>49</v>
      </c>
      <c r="AT73" s="6" t="s">
        <v>1107</v>
      </c>
    </row>
    <row r="74" spans="1:46" ht="12.75">
      <c r="A74" s="16">
        <v>66</v>
      </c>
      <c r="B74" s="100" t="s">
        <v>920</v>
      </c>
      <c r="D74" s="16"/>
      <c r="E74" s="18"/>
      <c r="F74" s="18">
        <v>2</v>
      </c>
      <c r="G74" s="18">
        <v>2</v>
      </c>
      <c r="H74" s="18">
        <v>2</v>
      </c>
      <c r="I74" s="18"/>
      <c r="J74" s="18"/>
      <c r="K74" s="18"/>
      <c r="L74" s="18">
        <v>2</v>
      </c>
      <c r="M74" s="18">
        <v>2</v>
      </c>
      <c r="N74" s="18"/>
      <c r="O74" s="18">
        <v>1</v>
      </c>
      <c r="P74" s="18"/>
      <c r="Q74" s="18"/>
      <c r="R74" s="18">
        <v>2</v>
      </c>
      <c r="S74" s="18"/>
      <c r="T74" s="18"/>
      <c r="U74" s="18"/>
      <c r="V74" s="18"/>
      <c r="W74" s="18"/>
      <c r="X74" s="18">
        <v>26</v>
      </c>
      <c r="Y74" s="18">
        <v>3</v>
      </c>
      <c r="Z74" s="18">
        <v>7</v>
      </c>
      <c r="AA74" s="18">
        <v>3</v>
      </c>
      <c r="AB74" s="18">
        <v>10</v>
      </c>
      <c r="AC74" s="18">
        <v>1</v>
      </c>
      <c r="AD74" s="18"/>
      <c r="AE74" s="18"/>
      <c r="AF74" s="18"/>
      <c r="AG74" s="18"/>
      <c r="AH74" s="18">
        <v>1</v>
      </c>
      <c r="AI74" s="18"/>
      <c r="AJ74" s="18">
        <v>26</v>
      </c>
      <c r="AK74" s="18">
        <v>3</v>
      </c>
      <c r="AL74" s="18">
        <v>11</v>
      </c>
      <c r="AM74" s="18">
        <v>5</v>
      </c>
      <c r="AN74" s="18">
        <v>12</v>
      </c>
      <c r="AO74" s="18">
        <v>3</v>
      </c>
      <c r="AP74" s="4" t="s">
        <v>6</v>
      </c>
      <c r="AQ74" s="5" t="s">
        <v>23</v>
      </c>
      <c r="AR74" s="5">
        <v>48</v>
      </c>
      <c r="AS74" s="5">
        <v>49</v>
      </c>
      <c r="AT74" s="6" t="s">
        <v>1107</v>
      </c>
    </row>
    <row r="75" spans="1:46" ht="12.75">
      <c r="A75" s="16">
        <v>67</v>
      </c>
      <c r="B75" s="100" t="s">
        <v>1078</v>
      </c>
      <c r="D75" s="16"/>
      <c r="E75" s="18"/>
      <c r="F75" s="18">
        <v>1</v>
      </c>
      <c r="G75" s="18"/>
      <c r="H75" s="18"/>
      <c r="I75" s="18"/>
      <c r="J75" s="18"/>
      <c r="K75" s="18"/>
      <c r="L75" s="18">
        <v>3</v>
      </c>
      <c r="M75" s="18">
        <v>1</v>
      </c>
      <c r="N75" s="18"/>
      <c r="O75" s="18">
        <v>2</v>
      </c>
      <c r="P75" s="18"/>
      <c r="Q75" s="18"/>
      <c r="R75" s="18"/>
      <c r="S75" s="18">
        <v>1</v>
      </c>
      <c r="T75" s="18"/>
      <c r="U75" s="18"/>
      <c r="V75" s="18"/>
      <c r="W75" s="18"/>
      <c r="X75" s="18">
        <v>25</v>
      </c>
      <c r="Y75" s="18">
        <v>4</v>
      </c>
      <c r="Z75" s="18">
        <v>8</v>
      </c>
      <c r="AA75" s="18">
        <v>2</v>
      </c>
      <c r="AB75" s="18">
        <v>10</v>
      </c>
      <c r="AC75" s="18">
        <v>1</v>
      </c>
      <c r="AD75" s="18"/>
      <c r="AE75" s="18"/>
      <c r="AF75" s="18"/>
      <c r="AG75" s="18">
        <v>1</v>
      </c>
      <c r="AH75" s="18">
        <v>1</v>
      </c>
      <c r="AI75" s="18">
        <v>1</v>
      </c>
      <c r="AJ75" s="18">
        <v>25</v>
      </c>
      <c r="AK75" s="18">
        <v>4</v>
      </c>
      <c r="AL75" s="18">
        <v>11</v>
      </c>
      <c r="AM75" s="18">
        <v>5</v>
      </c>
      <c r="AN75" s="18">
        <v>11</v>
      </c>
      <c r="AO75" s="18">
        <v>4</v>
      </c>
      <c r="AP75" s="4" t="s">
        <v>6</v>
      </c>
      <c r="AQ75" s="5" t="s">
        <v>23</v>
      </c>
      <c r="AR75" s="5">
        <v>48</v>
      </c>
      <c r="AS75" s="5">
        <v>49</v>
      </c>
      <c r="AT75" s="6" t="s">
        <v>1107</v>
      </c>
    </row>
    <row r="76" spans="1:46" ht="12.75">
      <c r="A76" s="16">
        <v>68</v>
      </c>
      <c r="B76" s="100" t="s">
        <v>1079</v>
      </c>
      <c r="D76" s="16"/>
      <c r="E76" s="18"/>
      <c r="F76" s="18">
        <v>1</v>
      </c>
      <c r="G76" s="18"/>
      <c r="H76" s="18"/>
      <c r="I76" s="18"/>
      <c r="J76" s="18"/>
      <c r="K76" s="18"/>
      <c r="L76" s="18">
        <v>1</v>
      </c>
      <c r="M76" s="18">
        <v>1</v>
      </c>
      <c r="N76" s="18">
        <v>1</v>
      </c>
      <c r="O76" s="18"/>
      <c r="P76" s="18"/>
      <c r="Q76" s="18"/>
      <c r="R76" s="18">
        <v>2</v>
      </c>
      <c r="S76" s="18"/>
      <c r="T76" s="18"/>
      <c r="U76" s="18"/>
      <c r="V76" s="18"/>
      <c r="W76" s="18"/>
      <c r="X76" s="52">
        <v>24</v>
      </c>
      <c r="Y76" s="18">
        <v>5</v>
      </c>
      <c r="Z76" s="18">
        <v>7</v>
      </c>
      <c r="AA76" s="18"/>
      <c r="AB76" s="18">
        <v>7</v>
      </c>
      <c r="AC76" s="18">
        <v>1</v>
      </c>
      <c r="AD76" s="18"/>
      <c r="AE76" s="18"/>
      <c r="AF76" s="18"/>
      <c r="AG76" s="18"/>
      <c r="AH76" s="18"/>
      <c r="AI76" s="18"/>
      <c r="AJ76" s="146">
        <v>24</v>
      </c>
      <c r="AK76" s="18">
        <v>5</v>
      </c>
      <c r="AL76" s="18">
        <v>10</v>
      </c>
      <c r="AM76" s="18">
        <v>1</v>
      </c>
      <c r="AN76" s="18">
        <v>8</v>
      </c>
      <c r="AO76" s="18">
        <v>1</v>
      </c>
      <c r="AP76" s="4" t="s">
        <v>6</v>
      </c>
      <c r="AQ76" s="5" t="s">
        <v>23</v>
      </c>
      <c r="AR76" s="5">
        <v>48</v>
      </c>
      <c r="AS76" s="5">
        <v>49</v>
      </c>
      <c r="AT76" s="6" t="s">
        <v>1107</v>
      </c>
    </row>
    <row r="77" spans="1:46" ht="12.75">
      <c r="A77" s="16">
        <v>69</v>
      </c>
      <c r="B77" s="100" t="s">
        <v>1080</v>
      </c>
      <c r="D77" s="16">
        <v>1</v>
      </c>
      <c r="E77" s="18"/>
      <c r="F77" s="18">
        <v>2</v>
      </c>
      <c r="G77" s="18">
        <v>1</v>
      </c>
      <c r="H77" s="18"/>
      <c r="I77" s="18"/>
      <c r="J77" s="18"/>
      <c r="K77" s="18"/>
      <c r="L77" s="18">
        <v>1</v>
      </c>
      <c r="M77" s="18">
        <v>1</v>
      </c>
      <c r="N77" s="18"/>
      <c r="O77" s="18">
        <v>3</v>
      </c>
      <c r="P77" s="18"/>
      <c r="Q77" s="18"/>
      <c r="R77" s="18"/>
      <c r="S77" s="18"/>
      <c r="T77" s="18"/>
      <c r="U77" s="18">
        <v>1</v>
      </c>
      <c r="V77" s="18"/>
      <c r="W77" s="18"/>
      <c r="X77" s="18">
        <v>24</v>
      </c>
      <c r="Y77" s="18">
        <v>1</v>
      </c>
      <c r="Z77" s="18">
        <v>6</v>
      </c>
      <c r="AA77" s="18">
        <v>1</v>
      </c>
      <c r="AB77" s="18">
        <v>8</v>
      </c>
      <c r="AC77" s="18">
        <v>3</v>
      </c>
      <c r="AD77" s="18"/>
      <c r="AE77" s="18"/>
      <c r="AF77" s="18"/>
      <c r="AG77" s="18"/>
      <c r="AH77" s="18"/>
      <c r="AI77" s="18"/>
      <c r="AJ77" s="18">
        <v>24</v>
      </c>
      <c r="AK77" s="18">
        <v>1</v>
      </c>
      <c r="AL77" s="18">
        <v>7</v>
      </c>
      <c r="AM77" s="18">
        <v>3</v>
      </c>
      <c r="AN77" s="18">
        <v>8</v>
      </c>
      <c r="AO77" s="18">
        <v>6</v>
      </c>
      <c r="AP77" s="4" t="s">
        <v>6</v>
      </c>
      <c r="AQ77" s="5" t="s">
        <v>23</v>
      </c>
      <c r="AR77" s="5">
        <v>48</v>
      </c>
      <c r="AS77" s="5">
        <v>49</v>
      </c>
      <c r="AT77" s="6" t="s">
        <v>1107</v>
      </c>
    </row>
    <row r="78" spans="1:46" ht="12.75">
      <c r="A78" s="16">
        <v>70</v>
      </c>
      <c r="B78" s="100" t="s">
        <v>1081</v>
      </c>
      <c r="D78" s="16"/>
      <c r="E78" s="18"/>
      <c r="F78" s="18">
        <v>1</v>
      </c>
      <c r="G78" s="18"/>
      <c r="H78" s="18"/>
      <c r="I78" s="18"/>
      <c r="J78" s="18"/>
      <c r="K78" s="18"/>
      <c r="L78" s="18"/>
      <c r="M78" s="18">
        <v>1</v>
      </c>
      <c r="N78" s="18"/>
      <c r="O78" s="18">
        <v>1</v>
      </c>
      <c r="P78" s="18"/>
      <c r="Q78" s="18"/>
      <c r="R78" s="18">
        <v>1</v>
      </c>
      <c r="S78" s="18"/>
      <c r="T78" s="18"/>
      <c r="U78" s="18"/>
      <c r="V78" s="18"/>
      <c r="W78" s="18"/>
      <c r="X78" s="18">
        <v>20</v>
      </c>
      <c r="Y78" s="18">
        <v>1</v>
      </c>
      <c r="Z78" s="18">
        <v>4</v>
      </c>
      <c r="AA78" s="18">
        <v>1</v>
      </c>
      <c r="AB78" s="18">
        <v>10</v>
      </c>
      <c r="AC78" s="18">
        <v>3</v>
      </c>
      <c r="AD78" s="18"/>
      <c r="AE78" s="18"/>
      <c r="AF78" s="18">
        <v>1</v>
      </c>
      <c r="AG78" s="18"/>
      <c r="AH78" s="18"/>
      <c r="AI78" s="18">
        <v>1</v>
      </c>
      <c r="AJ78" s="18">
        <v>20</v>
      </c>
      <c r="AK78" s="18">
        <v>1</v>
      </c>
      <c r="AL78" s="18">
        <v>6</v>
      </c>
      <c r="AM78" s="18">
        <v>2</v>
      </c>
      <c r="AN78" s="18">
        <v>10</v>
      </c>
      <c r="AO78" s="18">
        <v>5</v>
      </c>
      <c r="AP78" s="4" t="s">
        <v>6</v>
      </c>
      <c r="AQ78" s="5" t="s">
        <v>23</v>
      </c>
      <c r="AR78" s="5">
        <v>48</v>
      </c>
      <c r="AS78" s="5">
        <v>49</v>
      </c>
      <c r="AT78" s="6" t="s">
        <v>1107</v>
      </c>
    </row>
    <row r="79" spans="1:46" ht="12.75">
      <c r="A79" s="16">
        <v>71</v>
      </c>
      <c r="B79" s="100" t="s">
        <v>1082</v>
      </c>
      <c r="D79" s="16"/>
      <c r="E79" s="18"/>
      <c r="F79" s="18"/>
      <c r="G79" s="18"/>
      <c r="H79" s="18"/>
      <c r="I79" s="18"/>
      <c r="J79" s="18"/>
      <c r="K79" s="18"/>
      <c r="L79" s="18">
        <v>1</v>
      </c>
      <c r="M79" s="18">
        <v>1</v>
      </c>
      <c r="N79" s="18"/>
      <c r="O79" s="18">
        <v>2</v>
      </c>
      <c r="P79" s="18"/>
      <c r="Q79" s="18"/>
      <c r="R79" s="18"/>
      <c r="S79" s="18"/>
      <c r="T79" s="18"/>
      <c r="U79" s="18"/>
      <c r="V79" s="18"/>
      <c r="W79" s="18"/>
      <c r="X79" s="18">
        <v>13</v>
      </c>
      <c r="Y79" s="18">
        <v>3</v>
      </c>
      <c r="Z79" s="18">
        <v>3</v>
      </c>
      <c r="AA79" s="18"/>
      <c r="AB79" s="18">
        <v>9</v>
      </c>
      <c r="AC79" s="18">
        <v>1</v>
      </c>
      <c r="AD79" s="18"/>
      <c r="AE79" s="18"/>
      <c r="AF79" s="18"/>
      <c r="AG79" s="18"/>
      <c r="AH79" s="18"/>
      <c r="AI79" s="18"/>
      <c r="AJ79" s="18">
        <v>13</v>
      </c>
      <c r="AK79" s="18">
        <v>3</v>
      </c>
      <c r="AL79" s="18">
        <v>4</v>
      </c>
      <c r="AM79" s="18">
        <v>1</v>
      </c>
      <c r="AN79" s="18">
        <v>9</v>
      </c>
      <c r="AO79" s="18">
        <v>3</v>
      </c>
      <c r="AP79" s="4" t="s">
        <v>6</v>
      </c>
      <c r="AQ79" s="5" t="s">
        <v>23</v>
      </c>
      <c r="AR79" s="5">
        <v>48</v>
      </c>
      <c r="AS79" s="5">
        <v>49</v>
      </c>
      <c r="AT79" s="6" t="s">
        <v>1107</v>
      </c>
    </row>
    <row r="80" spans="1:46" ht="12.75">
      <c r="A80" s="16">
        <v>72</v>
      </c>
      <c r="B80" s="100" t="s">
        <v>921</v>
      </c>
      <c r="D80" s="16"/>
      <c r="E80" s="18"/>
      <c r="F80" s="18">
        <v>1</v>
      </c>
      <c r="G80" s="18"/>
      <c r="H80" s="18"/>
      <c r="I80" s="18">
        <v>1</v>
      </c>
      <c r="J80" s="18"/>
      <c r="K80" s="18"/>
      <c r="L80" s="18">
        <v>1</v>
      </c>
      <c r="M80" s="18">
        <v>1</v>
      </c>
      <c r="N80" s="18">
        <v>1</v>
      </c>
      <c r="O80" s="18">
        <v>1</v>
      </c>
      <c r="P80" s="18"/>
      <c r="Q80" s="18"/>
      <c r="R80" s="18"/>
      <c r="S80" s="18"/>
      <c r="T80" s="18"/>
      <c r="U80" s="18"/>
      <c r="V80" s="18"/>
      <c r="W80" s="18">
        <v>1</v>
      </c>
      <c r="X80" s="18">
        <v>12</v>
      </c>
      <c r="Y80" s="18">
        <v>4</v>
      </c>
      <c r="Z80" s="18">
        <v>6</v>
      </c>
      <c r="AA80" s="18">
        <v>3</v>
      </c>
      <c r="AB80" s="18">
        <v>3</v>
      </c>
      <c r="AC80" s="18">
        <v>1</v>
      </c>
      <c r="AD80" s="18"/>
      <c r="AE80" s="18"/>
      <c r="AF80" s="18"/>
      <c r="AG80" s="18"/>
      <c r="AH80" s="18"/>
      <c r="AI80" s="18"/>
      <c r="AJ80" s="18">
        <v>12</v>
      </c>
      <c r="AK80" s="18">
        <v>4</v>
      </c>
      <c r="AL80" s="18">
        <v>7</v>
      </c>
      <c r="AM80" s="18">
        <v>4</v>
      </c>
      <c r="AN80" s="18">
        <v>4</v>
      </c>
      <c r="AO80" s="18">
        <v>5</v>
      </c>
      <c r="AP80" s="4" t="s">
        <v>6</v>
      </c>
      <c r="AQ80" s="5" t="s">
        <v>23</v>
      </c>
      <c r="AR80" s="5">
        <v>48</v>
      </c>
      <c r="AS80" s="5">
        <v>49</v>
      </c>
      <c r="AT80" s="6" t="s">
        <v>1107</v>
      </c>
    </row>
    <row r="81" spans="1:46" ht="12.75">
      <c r="A81" s="16">
        <v>73</v>
      </c>
      <c r="B81" s="100" t="s">
        <v>1083</v>
      </c>
      <c r="D81" s="16"/>
      <c r="E81" s="18"/>
      <c r="F81" s="18"/>
      <c r="G81" s="18">
        <v>1</v>
      </c>
      <c r="H81" s="18"/>
      <c r="I81" s="18">
        <v>1</v>
      </c>
      <c r="J81" s="18"/>
      <c r="K81" s="18"/>
      <c r="L81" s="18">
        <v>2</v>
      </c>
      <c r="M81" s="18"/>
      <c r="N81" s="18"/>
      <c r="O81" s="18">
        <v>2</v>
      </c>
      <c r="P81" s="18"/>
      <c r="Q81" s="18"/>
      <c r="R81" s="18"/>
      <c r="S81" s="18"/>
      <c r="T81" s="18"/>
      <c r="U81" s="18"/>
      <c r="V81" s="18"/>
      <c r="W81" s="18"/>
      <c r="X81" s="18">
        <v>2</v>
      </c>
      <c r="Y81" s="18">
        <v>2</v>
      </c>
      <c r="Z81" s="18">
        <v>1</v>
      </c>
      <c r="AA81" s="18"/>
      <c r="AB81" s="18">
        <v>4</v>
      </c>
      <c r="AC81" s="18">
        <v>1</v>
      </c>
      <c r="AD81" s="18">
        <v>1</v>
      </c>
      <c r="AE81" s="18"/>
      <c r="AF81" s="18">
        <v>1</v>
      </c>
      <c r="AG81" s="18"/>
      <c r="AH81" s="18">
        <v>1</v>
      </c>
      <c r="AI81" s="18"/>
      <c r="AJ81" s="18">
        <v>3</v>
      </c>
      <c r="AK81" s="18">
        <v>2</v>
      </c>
      <c r="AL81" s="18">
        <v>4</v>
      </c>
      <c r="AM81" s="18"/>
      <c r="AN81" s="18">
        <v>5</v>
      </c>
      <c r="AO81" s="18">
        <v>3</v>
      </c>
      <c r="AP81" s="4" t="s">
        <v>6</v>
      </c>
      <c r="AQ81" s="5" t="s">
        <v>23</v>
      </c>
      <c r="AR81" s="5">
        <v>48</v>
      </c>
      <c r="AS81" s="5">
        <v>49</v>
      </c>
      <c r="AT81" s="6" t="s">
        <v>1107</v>
      </c>
    </row>
    <row r="82" spans="1:46" ht="12.75">
      <c r="A82" s="16">
        <v>74</v>
      </c>
      <c r="B82" s="100" t="s">
        <v>1084</v>
      </c>
      <c r="D82" s="16"/>
      <c r="E82" s="18"/>
      <c r="F82" s="18">
        <v>1</v>
      </c>
      <c r="G82" s="18"/>
      <c r="H82" s="18"/>
      <c r="I82" s="18">
        <v>2</v>
      </c>
      <c r="J82" s="18"/>
      <c r="K82" s="18"/>
      <c r="L82" s="18">
        <v>1</v>
      </c>
      <c r="M82" s="18"/>
      <c r="N82" s="18">
        <v>1</v>
      </c>
      <c r="O82" s="18">
        <v>3</v>
      </c>
      <c r="P82" s="18"/>
      <c r="Q82" s="18"/>
      <c r="R82" s="18"/>
      <c r="S82" s="18"/>
      <c r="T82" s="18"/>
      <c r="U82" s="18"/>
      <c r="V82" s="18"/>
      <c r="W82" s="18"/>
      <c r="X82" s="18">
        <v>11</v>
      </c>
      <c r="Y82" s="18">
        <v>2</v>
      </c>
      <c r="Z82" s="18">
        <v>1</v>
      </c>
      <c r="AA82" s="18"/>
      <c r="AB82" s="18">
        <v>6</v>
      </c>
      <c r="AC82" s="18"/>
      <c r="AD82" s="18"/>
      <c r="AE82" s="18"/>
      <c r="AF82" s="18"/>
      <c r="AG82" s="18"/>
      <c r="AH82" s="18"/>
      <c r="AI82" s="18">
        <v>1</v>
      </c>
      <c r="AJ82" s="18">
        <v>11</v>
      </c>
      <c r="AK82" s="18">
        <v>2</v>
      </c>
      <c r="AL82" s="18">
        <v>2</v>
      </c>
      <c r="AM82" s="18"/>
      <c r="AN82" s="18">
        <v>7</v>
      </c>
      <c r="AO82" s="18">
        <v>4</v>
      </c>
      <c r="AP82" s="4" t="s">
        <v>6</v>
      </c>
      <c r="AQ82" s="5" t="s">
        <v>23</v>
      </c>
      <c r="AR82" s="5">
        <v>48</v>
      </c>
      <c r="AS82" s="5">
        <v>49</v>
      </c>
      <c r="AT82" s="6" t="s">
        <v>1107</v>
      </c>
    </row>
    <row r="83" spans="1:46" ht="12.75">
      <c r="A83" s="16">
        <v>75</v>
      </c>
      <c r="B83" s="100" t="s">
        <v>1085</v>
      </c>
      <c r="D83" s="16"/>
      <c r="E83" s="18"/>
      <c r="F83" s="18">
        <v>1</v>
      </c>
      <c r="G83" s="18"/>
      <c r="H83" s="18"/>
      <c r="I83" s="18">
        <v>1</v>
      </c>
      <c r="J83" s="18"/>
      <c r="K83" s="18"/>
      <c r="L83" s="18">
        <v>1</v>
      </c>
      <c r="M83" s="18"/>
      <c r="N83" s="18"/>
      <c r="O83" s="18">
        <v>2</v>
      </c>
      <c r="P83" s="18"/>
      <c r="Q83" s="18"/>
      <c r="R83" s="18"/>
      <c r="S83" s="18"/>
      <c r="T83" s="18"/>
      <c r="U83" s="18"/>
      <c r="V83" s="18"/>
      <c r="W83" s="18"/>
      <c r="X83" s="18">
        <v>14</v>
      </c>
      <c r="Y83" s="18">
        <v>1</v>
      </c>
      <c r="Z83" s="18">
        <v>1</v>
      </c>
      <c r="AA83" s="18"/>
      <c r="AB83" s="18">
        <v>2</v>
      </c>
      <c r="AC83" s="18">
        <v>1</v>
      </c>
      <c r="AD83" s="18"/>
      <c r="AE83" s="18"/>
      <c r="AF83" s="18"/>
      <c r="AG83" s="18">
        <v>1</v>
      </c>
      <c r="AH83" s="18"/>
      <c r="AI83" s="18"/>
      <c r="AJ83" s="18">
        <v>14</v>
      </c>
      <c r="AK83" s="18">
        <v>1</v>
      </c>
      <c r="AL83" s="18">
        <v>2</v>
      </c>
      <c r="AM83" s="18">
        <v>1</v>
      </c>
      <c r="AN83" s="18">
        <v>2</v>
      </c>
      <c r="AO83" s="18">
        <v>3</v>
      </c>
      <c r="AP83" s="4" t="s">
        <v>6</v>
      </c>
      <c r="AQ83" s="5" t="s">
        <v>23</v>
      </c>
      <c r="AR83" s="5">
        <v>48</v>
      </c>
      <c r="AS83" s="5">
        <v>49</v>
      </c>
      <c r="AT83" s="6" t="s">
        <v>1107</v>
      </c>
    </row>
    <row r="84" spans="1:46" ht="12.75">
      <c r="A84" s="16">
        <v>76</v>
      </c>
      <c r="B84" s="100" t="s">
        <v>1086</v>
      </c>
      <c r="D84" s="16"/>
      <c r="E84" s="18"/>
      <c r="F84" s="18"/>
      <c r="G84" s="18">
        <v>1</v>
      </c>
      <c r="H84" s="18"/>
      <c r="I84" s="18"/>
      <c r="J84" s="18"/>
      <c r="K84" s="18"/>
      <c r="L84" s="18">
        <v>1</v>
      </c>
      <c r="M84" s="18">
        <v>1</v>
      </c>
      <c r="N84" s="18"/>
      <c r="O84" s="18">
        <v>4</v>
      </c>
      <c r="P84" s="18"/>
      <c r="Q84" s="18"/>
      <c r="R84" s="18"/>
      <c r="S84" s="18"/>
      <c r="T84" s="18"/>
      <c r="U84" s="18"/>
      <c r="V84" s="18"/>
      <c r="W84" s="18"/>
      <c r="X84" s="18">
        <v>7</v>
      </c>
      <c r="Y84" s="18"/>
      <c r="Z84" s="18">
        <v>1</v>
      </c>
      <c r="AA84" s="18"/>
      <c r="AB84" s="18">
        <v>4</v>
      </c>
      <c r="AC84" s="18"/>
      <c r="AD84" s="18"/>
      <c r="AE84" s="18">
        <v>1</v>
      </c>
      <c r="AF84" s="18"/>
      <c r="AG84" s="18"/>
      <c r="AH84" s="18"/>
      <c r="AI84" s="18"/>
      <c r="AJ84" s="18">
        <v>7</v>
      </c>
      <c r="AK84" s="18">
        <v>1</v>
      </c>
      <c r="AL84" s="18">
        <v>2</v>
      </c>
      <c r="AM84" s="18">
        <v>1</v>
      </c>
      <c r="AN84" s="18">
        <v>4</v>
      </c>
      <c r="AO84" s="18">
        <v>4</v>
      </c>
      <c r="AP84" s="4" t="s">
        <v>6</v>
      </c>
      <c r="AQ84" s="5" t="s">
        <v>23</v>
      </c>
      <c r="AR84" s="5">
        <v>48</v>
      </c>
      <c r="AS84" s="5">
        <v>49</v>
      </c>
      <c r="AT84" s="6" t="s">
        <v>1107</v>
      </c>
    </row>
    <row r="85" spans="1:46" ht="12.75">
      <c r="A85" s="16">
        <v>77</v>
      </c>
      <c r="B85" s="100" t="s">
        <v>1087</v>
      </c>
      <c r="D85" s="16"/>
      <c r="E85" s="18"/>
      <c r="F85" s="18"/>
      <c r="G85" s="18"/>
      <c r="H85" s="18"/>
      <c r="I85" s="18"/>
      <c r="J85" s="18"/>
      <c r="K85" s="18"/>
      <c r="L85" s="18">
        <v>2</v>
      </c>
      <c r="M85" s="18"/>
      <c r="N85" s="18"/>
      <c r="O85" s="18">
        <v>2</v>
      </c>
      <c r="P85" s="18"/>
      <c r="Q85" s="18"/>
      <c r="R85" s="18"/>
      <c r="S85" s="18"/>
      <c r="T85" s="18">
        <v>1</v>
      </c>
      <c r="U85" s="18"/>
      <c r="V85" s="18"/>
      <c r="W85" s="18"/>
      <c r="X85" s="18">
        <v>3</v>
      </c>
      <c r="Y85" s="18">
        <v>1</v>
      </c>
      <c r="Z85" s="18"/>
      <c r="AA85" s="18"/>
      <c r="AB85" s="18">
        <v>2</v>
      </c>
      <c r="AC85" s="18">
        <v>2</v>
      </c>
      <c r="AD85" s="18"/>
      <c r="AE85" s="18"/>
      <c r="AF85" s="18"/>
      <c r="AG85" s="18"/>
      <c r="AH85" s="18"/>
      <c r="AI85" s="18"/>
      <c r="AJ85" s="18">
        <v>3</v>
      </c>
      <c r="AK85" s="18">
        <v>1</v>
      </c>
      <c r="AL85" s="18">
        <v>2</v>
      </c>
      <c r="AM85" s="18"/>
      <c r="AN85" s="18">
        <v>3</v>
      </c>
      <c r="AO85" s="18">
        <v>5</v>
      </c>
      <c r="AP85" s="4" t="s">
        <v>6</v>
      </c>
      <c r="AQ85" s="5" t="s">
        <v>23</v>
      </c>
      <c r="AR85" s="5">
        <v>48</v>
      </c>
      <c r="AS85" s="5">
        <v>49</v>
      </c>
      <c r="AT85" s="6" t="s">
        <v>1107</v>
      </c>
    </row>
    <row r="86" spans="1:46" ht="12.75">
      <c r="A86" s="16">
        <v>78</v>
      </c>
      <c r="B86" s="100" t="s">
        <v>1088</v>
      </c>
      <c r="D86" s="16"/>
      <c r="E86" s="18"/>
      <c r="F86" s="18">
        <v>1</v>
      </c>
      <c r="G86" s="18"/>
      <c r="H86" s="18"/>
      <c r="I86" s="18"/>
      <c r="J86" s="18"/>
      <c r="K86" s="18"/>
      <c r="L86" s="18">
        <v>1</v>
      </c>
      <c r="M86" s="18">
        <v>1</v>
      </c>
      <c r="N86" s="18"/>
      <c r="O86" s="18">
        <v>1</v>
      </c>
      <c r="P86" s="18"/>
      <c r="Q86" s="18"/>
      <c r="R86" s="18"/>
      <c r="S86" s="18"/>
      <c r="T86" s="18"/>
      <c r="U86" s="18"/>
      <c r="V86" s="18"/>
      <c r="W86" s="18"/>
      <c r="X86" s="18">
        <v>1</v>
      </c>
      <c r="Y86" s="18">
        <v>1</v>
      </c>
      <c r="Z86" s="18"/>
      <c r="AA86" s="18">
        <v>1</v>
      </c>
      <c r="AB86" s="18"/>
      <c r="AC86" s="18"/>
      <c r="AD86" s="18"/>
      <c r="AE86" s="18"/>
      <c r="AF86" s="18"/>
      <c r="AG86" s="18"/>
      <c r="AH86" s="18"/>
      <c r="AI86" s="18"/>
      <c r="AJ86" s="18">
        <v>1</v>
      </c>
      <c r="AK86" s="18">
        <v>1</v>
      </c>
      <c r="AL86" s="18">
        <v>2</v>
      </c>
      <c r="AM86" s="18">
        <v>2</v>
      </c>
      <c r="AN86" s="18"/>
      <c r="AO86" s="18">
        <v>1</v>
      </c>
      <c r="AP86" s="4" t="s">
        <v>6</v>
      </c>
      <c r="AQ86" s="5" t="s">
        <v>23</v>
      </c>
      <c r="AR86" s="5">
        <v>48</v>
      </c>
      <c r="AS86" s="5">
        <v>49</v>
      </c>
      <c r="AT86" s="6" t="s">
        <v>1107</v>
      </c>
    </row>
    <row r="87" spans="1:46" ht="12.75">
      <c r="A87" s="16">
        <v>79</v>
      </c>
      <c r="B87" s="100">
        <v>1789</v>
      </c>
      <c r="D87" s="16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>
        <v>1</v>
      </c>
      <c r="P87" s="18"/>
      <c r="Q87" s="18"/>
      <c r="R87" s="18"/>
      <c r="S87" s="18"/>
      <c r="T87" s="18"/>
      <c r="U87" s="18"/>
      <c r="V87" s="18"/>
      <c r="W87" s="18"/>
      <c r="X87" s="18">
        <v>1</v>
      </c>
      <c r="Y87" s="18">
        <v>1</v>
      </c>
      <c r="Z87" s="18">
        <v>1</v>
      </c>
      <c r="AA87" s="18"/>
      <c r="AB87" s="18">
        <v>1</v>
      </c>
      <c r="AC87" s="18"/>
      <c r="AD87" s="18"/>
      <c r="AE87" s="18"/>
      <c r="AF87" s="18"/>
      <c r="AG87" s="18"/>
      <c r="AH87" s="18"/>
      <c r="AI87" s="18">
        <v>1</v>
      </c>
      <c r="AJ87" s="18">
        <v>1</v>
      </c>
      <c r="AK87" s="18">
        <v>1</v>
      </c>
      <c r="AL87" s="18">
        <v>1</v>
      </c>
      <c r="AM87" s="18"/>
      <c r="AN87" s="18">
        <v>1</v>
      </c>
      <c r="AO87" s="18">
        <v>3</v>
      </c>
      <c r="AP87" s="4" t="s">
        <v>6</v>
      </c>
      <c r="AQ87" s="5" t="s">
        <v>23</v>
      </c>
      <c r="AR87" s="5">
        <v>48</v>
      </c>
      <c r="AS87" s="5">
        <v>49</v>
      </c>
      <c r="AT87" s="6" t="s">
        <v>1107</v>
      </c>
    </row>
    <row r="88" spans="1:46" ht="12.75">
      <c r="A88" s="16">
        <v>80</v>
      </c>
      <c r="B88" s="100" t="s">
        <v>1089</v>
      </c>
      <c r="D88" s="16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>
        <v>2</v>
      </c>
      <c r="P88" s="18"/>
      <c r="Q88" s="18"/>
      <c r="R88" s="18"/>
      <c r="S88" s="18"/>
      <c r="T88" s="18"/>
      <c r="U88" s="18"/>
      <c r="V88" s="18"/>
      <c r="W88" s="18"/>
      <c r="X88" s="18">
        <v>2</v>
      </c>
      <c r="Y88" s="18">
        <v>2</v>
      </c>
      <c r="Z88" s="18"/>
      <c r="AA88" s="18"/>
      <c r="AB88" s="18">
        <v>1</v>
      </c>
      <c r="AC88" s="18"/>
      <c r="AD88" s="18"/>
      <c r="AE88" s="18"/>
      <c r="AF88" s="18"/>
      <c r="AG88" s="18"/>
      <c r="AH88" s="18"/>
      <c r="AI88" s="18"/>
      <c r="AJ88" s="18">
        <v>2</v>
      </c>
      <c r="AK88" s="18">
        <v>2</v>
      </c>
      <c r="AL88" s="18"/>
      <c r="AM88" s="18"/>
      <c r="AN88" s="18">
        <v>1</v>
      </c>
      <c r="AO88" s="18">
        <v>2</v>
      </c>
      <c r="AP88" s="4" t="s">
        <v>6</v>
      </c>
      <c r="AQ88" s="5" t="s">
        <v>23</v>
      </c>
      <c r="AR88" s="5">
        <v>48</v>
      </c>
      <c r="AS88" s="5">
        <v>49</v>
      </c>
      <c r="AT88" s="6" t="s">
        <v>1107</v>
      </c>
    </row>
    <row r="89" spans="1:46" ht="12.75">
      <c r="A89" s="16">
        <v>81</v>
      </c>
      <c r="B89" s="100">
        <v>1787</v>
      </c>
      <c r="D89" s="16"/>
      <c r="E89" s="18"/>
      <c r="F89" s="18"/>
      <c r="G89" s="18"/>
      <c r="H89" s="18">
        <v>1</v>
      </c>
      <c r="I89" s="18"/>
      <c r="J89" s="18"/>
      <c r="K89" s="18"/>
      <c r="L89" s="18"/>
      <c r="M89" s="18"/>
      <c r="N89" s="18">
        <v>1</v>
      </c>
      <c r="O89" s="18"/>
      <c r="P89" s="18"/>
      <c r="Q89" s="18"/>
      <c r="R89" s="18"/>
      <c r="S89" s="18"/>
      <c r="T89" s="18"/>
      <c r="U89" s="18"/>
      <c r="V89" s="18"/>
      <c r="W89" s="18"/>
      <c r="X89" s="18">
        <v>2</v>
      </c>
      <c r="Y89" s="18"/>
      <c r="Z89" s="18"/>
      <c r="AA89" s="18"/>
      <c r="AB89" s="18">
        <v>1</v>
      </c>
      <c r="AC89" s="18"/>
      <c r="AD89" s="18"/>
      <c r="AE89" s="18"/>
      <c r="AF89" s="18"/>
      <c r="AG89" s="18"/>
      <c r="AH89" s="18"/>
      <c r="AI89" s="18">
        <v>1</v>
      </c>
      <c r="AJ89" s="18">
        <v>2</v>
      </c>
      <c r="AK89" s="18"/>
      <c r="AL89" s="18"/>
      <c r="AM89" s="18"/>
      <c r="AN89" s="18">
        <v>2</v>
      </c>
      <c r="AO89" s="18">
        <v>1</v>
      </c>
      <c r="AP89" s="4" t="s">
        <v>6</v>
      </c>
      <c r="AQ89" s="5" t="s">
        <v>23</v>
      </c>
      <c r="AR89" s="5">
        <v>48</v>
      </c>
      <c r="AS89" s="5">
        <v>49</v>
      </c>
      <c r="AT89" s="6" t="s">
        <v>1107</v>
      </c>
    </row>
    <row r="90" spans="1:46" ht="12.75">
      <c r="A90" s="16">
        <v>82</v>
      </c>
      <c r="B90" s="100">
        <v>1786</v>
      </c>
      <c r="D90" s="1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>
        <v>1</v>
      </c>
      <c r="Y90" s="18"/>
      <c r="Z90" s="18"/>
      <c r="AA90" s="18"/>
      <c r="AB90" s="18"/>
      <c r="AC90" s="18">
        <v>1</v>
      </c>
      <c r="AD90" s="18"/>
      <c r="AE90" s="18"/>
      <c r="AF90" s="18"/>
      <c r="AG90" s="18"/>
      <c r="AH90" s="18"/>
      <c r="AI90" s="18"/>
      <c r="AJ90" s="18">
        <v>1</v>
      </c>
      <c r="AK90" s="18"/>
      <c r="AL90" s="18"/>
      <c r="AM90" s="18"/>
      <c r="AN90" s="18"/>
      <c r="AO90" s="18">
        <v>1</v>
      </c>
      <c r="AP90" s="4" t="s">
        <v>6</v>
      </c>
      <c r="AQ90" s="5" t="s">
        <v>23</v>
      </c>
      <c r="AR90" s="5">
        <v>48</v>
      </c>
      <c r="AS90" s="5">
        <v>49</v>
      </c>
      <c r="AT90" s="6" t="s">
        <v>1107</v>
      </c>
    </row>
    <row r="91" spans="1:46" ht="12.75">
      <c r="A91" s="16">
        <v>83</v>
      </c>
      <c r="B91" s="100">
        <v>1785</v>
      </c>
      <c r="D91" s="16"/>
      <c r="E91" s="18"/>
      <c r="F91" s="18"/>
      <c r="G91" s="18"/>
      <c r="H91" s="18">
        <v>1</v>
      </c>
      <c r="I91" s="18"/>
      <c r="J91" s="18"/>
      <c r="K91" s="18"/>
      <c r="L91" s="18">
        <v>2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>
        <v>1</v>
      </c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>
        <v>1</v>
      </c>
      <c r="AM91" s="18"/>
      <c r="AN91" s="18"/>
      <c r="AO91" s="18"/>
      <c r="AP91" s="4" t="s">
        <v>6</v>
      </c>
      <c r="AQ91" s="5" t="s">
        <v>23</v>
      </c>
      <c r="AR91" s="5">
        <v>48</v>
      </c>
      <c r="AS91" s="5">
        <v>49</v>
      </c>
      <c r="AT91" s="6" t="s">
        <v>1107</v>
      </c>
    </row>
    <row r="92" spans="1:46" ht="12.75">
      <c r="A92" s="16">
        <v>84</v>
      </c>
      <c r="B92" s="100">
        <v>1784</v>
      </c>
      <c r="D92" s="16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>
        <v>1</v>
      </c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>
        <v>1</v>
      </c>
      <c r="AK92" s="18"/>
      <c r="AL92" s="18">
        <v>2</v>
      </c>
      <c r="AM92" s="18"/>
      <c r="AN92" s="18"/>
      <c r="AO92" s="18"/>
      <c r="AP92" s="4" t="s">
        <v>6</v>
      </c>
      <c r="AQ92" s="5" t="s">
        <v>23</v>
      </c>
      <c r="AR92" s="5">
        <v>48</v>
      </c>
      <c r="AS92" s="5">
        <v>49</v>
      </c>
      <c r="AT92" s="6" t="s">
        <v>1107</v>
      </c>
    </row>
    <row r="93" spans="1:46" ht="12.75">
      <c r="A93" s="16">
        <v>86</v>
      </c>
      <c r="B93" s="100" t="s">
        <v>1091</v>
      </c>
      <c r="D93" s="16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>
        <v>1</v>
      </c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>
        <v>1</v>
      </c>
      <c r="AO93" s="18">
        <v>1</v>
      </c>
      <c r="AP93" s="4" t="s">
        <v>6</v>
      </c>
      <c r="AQ93" s="5" t="s">
        <v>23</v>
      </c>
      <c r="AR93" s="5">
        <v>48</v>
      </c>
      <c r="AS93" s="5">
        <v>49</v>
      </c>
      <c r="AT93" s="6" t="s">
        <v>1107</v>
      </c>
    </row>
    <row r="94" spans="1:46" ht="12.75">
      <c r="A94" s="16">
        <v>87</v>
      </c>
      <c r="B94" s="100">
        <v>1781</v>
      </c>
      <c r="D94" s="16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>
        <v>1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>
        <v>1</v>
      </c>
      <c r="AP94" s="4" t="s">
        <v>6</v>
      </c>
      <c r="AQ94" s="5" t="s">
        <v>23</v>
      </c>
      <c r="AR94" s="5">
        <v>48</v>
      </c>
      <c r="AS94" s="5">
        <v>49</v>
      </c>
      <c r="AT94" s="6" t="s">
        <v>1107</v>
      </c>
    </row>
    <row r="95" spans="1:46" ht="12.75">
      <c r="A95" s="16">
        <v>89</v>
      </c>
      <c r="B95" s="100">
        <v>1779</v>
      </c>
      <c r="D95" s="16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>
        <v>1</v>
      </c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>
        <v>1</v>
      </c>
      <c r="AP95" s="4" t="s">
        <v>6</v>
      </c>
      <c r="AQ95" s="5" t="s">
        <v>23</v>
      </c>
      <c r="AR95" s="5">
        <v>48</v>
      </c>
      <c r="AS95" s="5">
        <v>49</v>
      </c>
      <c r="AT95" s="6" t="s">
        <v>1107</v>
      </c>
    </row>
    <row r="96" spans="1:46" s="29" customFormat="1" ht="13.5" thickBot="1">
      <c r="A96" s="19" t="s">
        <v>119</v>
      </c>
      <c r="B96" s="134"/>
      <c r="C96" s="10"/>
      <c r="D96" s="19">
        <f>SUM(D8:D95)</f>
        <v>168</v>
      </c>
      <c r="E96" s="84">
        <f aca="true" t="shared" si="0" ref="E96:K96">SUM(E8:E95)</f>
        <v>188</v>
      </c>
      <c r="F96" s="21">
        <f t="shared" si="0"/>
        <v>113</v>
      </c>
      <c r="G96" s="21">
        <f t="shared" si="0"/>
        <v>117</v>
      </c>
      <c r="H96" s="21">
        <f t="shared" si="0"/>
        <v>8</v>
      </c>
      <c r="I96" s="21">
        <f t="shared" si="0"/>
        <v>10</v>
      </c>
      <c r="J96" s="21">
        <f t="shared" si="0"/>
        <v>42</v>
      </c>
      <c r="K96" s="21">
        <f t="shared" si="0"/>
        <v>67</v>
      </c>
      <c r="L96" s="21">
        <f aca="true" t="shared" si="1" ref="L96:AI96">SUM(L8:L95)</f>
        <v>46</v>
      </c>
      <c r="M96" s="21">
        <f t="shared" si="1"/>
        <v>44</v>
      </c>
      <c r="N96" s="21">
        <f t="shared" si="1"/>
        <v>4</v>
      </c>
      <c r="O96" s="21">
        <f t="shared" si="1"/>
        <v>46</v>
      </c>
      <c r="P96" s="21">
        <f t="shared" si="1"/>
        <v>14</v>
      </c>
      <c r="Q96" s="21">
        <f t="shared" si="1"/>
        <v>13</v>
      </c>
      <c r="R96" s="21">
        <f t="shared" si="1"/>
        <v>9</v>
      </c>
      <c r="S96" s="21">
        <f t="shared" si="1"/>
        <v>10</v>
      </c>
      <c r="T96" s="21">
        <f t="shared" si="1"/>
        <v>33</v>
      </c>
      <c r="U96" s="21">
        <f t="shared" si="1"/>
        <v>33</v>
      </c>
      <c r="V96" s="21">
        <f t="shared" si="1"/>
        <v>1</v>
      </c>
      <c r="W96" s="21">
        <f t="shared" si="1"/>
        <v>2</v>
      </c>
      <c r="X96" s="147">
        <f t="shared" si="1"/>
        <v>2298</v>
      </c>
      <c r="Y96" s="147">
        <f t="shared" si="1"/>
        <v>798</v>
      </c>
      <c r="Z96" s="21">
        <f t="shared" si="1"/>
        <v>504</v>
      </c>
      <c r="AA96" s="21">
        <f t="shared" si="1"/>
        <v>376</v>
      </c>
      <c r="AB96" s="21">
        <f t="shared" si="1"/>
        <v>240</v>
      </c>
      <c r="AC96" s="21">
        <f t="shared" si="1"/>
        <v>82</v>
      </c>
      <c r="AD96" s="21">
        <f t="shared" si="1"/>
        <v>31</v>
      </c>
      <c r="AE96" s="21">
        <f t="shared" si="1"/>
        <v>31</v>
      </c>
      <c r="AF96" s="21">
        <f t="shared" si="1"/>
        <v>7</v>
      </c>
      <c r="AG96" s="21">
        <f t="shared" si="1"/>
        <v>5</v>
      </c>
      <c r="AH96" s="21">
        <f t="shared" si="1"/>
        <v>3</v>
      </c>
      <c r="AI96" s="21">
        <f t="shared" si="1"/>
        <v>5</v>
      </c>
      <c r="AJ96" s="147">
        <v>2453</v>
      </c>
      <c r="AK96" s="147">
        <v>988</v>
      </c>
      <c r="AL96" s="21">
        <v>599</v>
      </c>
      <c r="AM96" s="21">
        <v>468</v>
      </c>
      <c r="AN96" s="21">
        <v>251</v>
      </c>
      <c r="AO96" s="21">
        <v>145</v>
      </c>
      <c r="AP96" s="7" t="s">
        <v>6</v>
      </c>
      <c r="AQ96" s="8" t="s">
        <v>23</v>
      </c>
      <c r="AR96" s="8">
        <v>48</v>
      </c>
      <c r="AS96" s="8">
        <v>49</v>
      </c>
      <c r="AT96" s="9" t="s">
        <v>1107</v>
      </c>
    </row>
    <row r="97" ht="13.5" thickBot="1"/>
    <row r="98" spans="1:46" ht="12.75">
      <c r="A98" s="13" t="s">
        <v>1131</v>
      </c>
      <c r="B98" s="13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4"/>
    </row>
    <row r="99" spans="1:46" ht="12.75">
      <c r="A99" s="16" t="s">
        <v>1132</v>
      </c>
      <c r="B99" s="9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7"/>
    </row>
    <row r="100" spans="1:46" ht="12.75">
      <c r="A100" s="16" t="s">
        <v>1133</v>
      </c>
      <c r="B100" s="9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7"/>
    </row>
    <row r="101" spans="1:46" ht="13.5" thickBot="1">
      <c r="A101" s="19" t="s">
        <v>1134</v>
      </c>
      <c r="B101" s="13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0"/>
    </row>
  </sheetData>
  <mergeCells count="33">
    <mergeCell ref="AT3:AT6"/>
    <mergeCell ref="AP3:AP6"/>
    <mergeCell ref="AQ3:AQ6"/>
    <mergeCell ref="AR3:AR6"/>
    <mergeCell ref="AS3:AS6"/>
    <mergeCell ref="A3:A6"/>
    <mergeCell ref="B3:B6"/>
    <mergeCell ref="D3:I3"/>
    <mergeCell ref="D4:E5"/>
    <mergeCell ref="F4:G5"/>
    <mergeCell ref="H4:I5"/>
    <mergeCell ref="J3:O3"/>
    <mergeCell ref="J4:K5"/>
    <mergeCell ref="L4:M5"/>
    <mergeCell ref="N4:O5"/>
    <mergeCell ref="P3:S3"/>
    <mergeCell ref="P4:Q5"/>
    <mergeCell ref="R4:S5"/>
    <mergeCell ref="T3:W3"/>
    <mergeCell ref="T4:U5"/>
    <mergeCell ref="V4:W5"/>
    <mergeCell ref="X3:AC3"/>
    <mergeCell ref="X4:Y5"/>
    <mergeCell ref="Z4:AA5"/>
    <mergeCell ref="AB4:AC5"/>
    <mergeCell ref="AD3:AI3"/>
    <mergeCell ref="AD4:AE5"/>
    <mergeCell ref="AF4:AG5"/>
    <mergeCell ref="AH4:AI5"/>
    <mergeCell ref="AJ3:AO3"/>
    <mergeCell ref="AJ4:AK5"/>
    <mergeCell ref="AL4:AM5"/>
    <mergeCell ref="AN4:AO5"/>
  </mergeCells>
  <hyperlinks>
    <hyperlink ref="E57" location="'tabel 33'!A98" display="'tabel 33'!A98"/>
    <hyperlink ref="E96" location="'tabel 33'!A98" display="'tabel 33'!A98"/>
    <hyperlink ref="X56" location="'tabel 33'!A98" display="'tabel 33'!A98"/>
    <hyperlink ref="X60" location="'tabel 33'!A98" display="'tabel 33'!A98"/>
    <hyperlink ref="X66" location="'tabel 33'!A98" display="'tabel 33'!A98"/>
    <hyperlink ref="X68" location="'tabel 33'!A98" display="'tabel 33'!A98"/>
    <hyperlink ref="X70" location="'tabel 33'!A98" display="'tabel 33'!A98"/>
    <hyperlink ref="X71" location="'tabel 33'!A98" display="'tabel 33'!A98"/>
    <hyperlink ref="X76" location="'tabel 33'!A99" display="'tabel 33'!A99"/>
    <hyperlink ref="X96" location="'tabel 33'!A100" display="'tabel 33'!A100"/>
    <hyperlink ref="Y96" location="'tabel 33'!A98" display="'tabel 33'!A98"/>
    <hyperlink ref="AE51" location="'tabel 33'!A101" display="'tabel 33'!A101"/>
    <hyperlink ref="AJ56" location="'tabel 33'!A98" display="'tabel 33'!A98"/>
    <hyperlink ref="AJ60" location="'tabel 33'!A98" display="'tabel 33'!A98"/>
    <hyperlink ref="AJ66" location="'tabel 33'!A98" display="'tabel 33'!A98"/>
    <hyperlink ref="AJ68" location="'tabel 33'!A98" display="'tabel 33'!A98"/>
    <hyperlink ref="AJ70" location="'tabel 33'!A98" display="'tabel 33'!A98"/>
    <hyperlink ref="AJ71" location="'tabel 33'!A98" display="'tabel 33'!A98"/>
    <hyperlink ref="AJ76" location="'tabel 33'!A99" display="'tabel 33'!A99"/>
    <hyperlink ref="AJ96" location="'tabel 33'!A100" display="'tabel 33'!A100"/>
    <hyperlink ref="AK96" location="'tabel 33'!A98" display="'tabel 33'!A98"/>
    <hyperlink ref="AK57" location="'tabel 33'!A98" display="'tabel 33'!A98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K14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0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160" t="s">
        <v>87</v>
      </c>
      <c r="B3" s="11"/>
      <c r="C3" s="133" t="s">
        <v>14</v>
      </c>
      <c r="D3" s="130"/>
      <c r="E3" s="130" t="s">
        <v>88</v>
      </c>
      <c r="F3" s="127"/>
      <c r="G3" s="148" t="s">
        <v>0</v>
      </c>
      <c r="H3" s="148" t="s">
        <v>1</v>
      </c>
      <c r="I3" s="148" t="s">
        <v>2</v>
      </c>
      <c r="J3" s="154" t="s">
        <v>3</v>
      </c>
      <c r="K3" s="151" t="s">
        <v>5</v>
      </c>
    </row>
    <row r="4" spans="1:11" ht="18.75" customHeight="1">
      <c r="A4" s="163"/>
      <c r="B4" s="11"/>
      <c r="C4" s="131" t="s">
        <v>89</v>
      </c>
      <c r="D4" s="102" t="s">
        <v>90</v>
      </c>
      <c r="E4" s="102" t="s">
        <v>89</v>
      </c>
      <c r="F4" s="158" t="s">
        <v>90</v>
      </c>
      <c r="G4" s="149"/>
      <c r="H4" s="149"/>
      <c r="I4" s="149"/>
      <c r="J4" s="155"/>
      <c r="K4" s="152"/>
    </row>
    <row r="5" spans="1:11" ht="13.5" thickBot="1">
      <c r="A5" s="164"/>
      <c r="B5" s="11"/>
      <c r="C5" s="156"/>
      <c r="D5" s="157"/>
      <c r="E5" s="157"/>
      <c r="F5" s="159"/>
      <c r="G5" s="150"/>
      <c r="H5" s="150"/>
      <c r="I5" s="150"/>
      <c r="J5" s="132"/>
      <c r="K5" s="153"/>
    </row>
    <row r="6" ht="13.5" thickBot="1"/>
    <row r="7" spans="1:11" ht="12.75">
      <c r="A7" s="14" t="s">
        <v>91</v>
      </c>
      <c r="C7" s="13">
        <v>20511</v>
      </c>
      <c r="D7" s="15">
        <v>943</v>
      </c>
      <c r="E7" s="15">
        <v>2190</v>
      </c>
      <c r="F7" s="15">
        <v>920</v>
      </c>
      <c r="G7" s="1" t="s">
        <v>6</v>
      </c>
      <c r="H7" s="2" t="s">
        <v>23</v>
      </c>
      <c r="I7" s="2">
        <v>2</v>
      </c>
      <c r="J7" s="2">
        <v>3</v>
      </c>
      <c r="K7" s="3" t="s">
        <v>92</v>
      </c>
    </row>
    <row r="8" spans="1:11" ht="12.75">
      <c r="A8" s="17" t="s">
        <v>93</v>
      </c>
      <c r="C8" s="16">
        <v>1175</v>
      </c>
      <c r="D8" s="18">
        <v>54</v>
      </c>
      <c r="E8" s="18">
        <v>186</v>
      </c>
      <c r="F8" s="18">
        <v>78</v>
      </c>
      <c r="G8" s="4" t="s">
        <v>6</v>
      </c>
      <c r="H8" s="5" t="s">
        <v>23</v>
      </c>
      <c r="I8" s="5">
        <v>2</v>
      </c>
      <c r="J8" s="5">
        <v>3</v>
      </c>
      <c r="K8" s="6" t="s">
        <v>92</v>
      </c>
    </row>
    <row r="9" spans="1:11" ht="13.5" thickBot="1">
      <c r="A9" s="20" t="s">
        <v>94</v>
      </c>
      <c r="C9" s="19">
        <v>59</v>
      </c>
      <c r="D9" s="21">
        <v>3</v>
      </c>
      <c r="E9" s="21">
        <v>6</v>
      </c>
      <c r="F9" s="21">
        <v>2</v>
      </c>
      <c r="G9" s="7" t="s">
        <v>6</v>
      </c>
      <c r="H9" s="8" t="s">
        <v>23</v>
      </c>
      <c r="I9" s="8">
        <v>2</v>
      </c>
      <c r="J9" s="8">
        <v>3</v>
      </c>
      <c r="K9" s="9" t="s">
        <v>92</v>
      </c>
    </row>
    <row r="11" spans="1:1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mergeCells count="12">
    <mergeCell ref="A3:A5"/>
    <mergeCell ref="C3:D3"/>
    <mergeCell ref="E3:F3"/>
    <mergeCell ref="C4:C5"/>
    <mergeCell ref="D4:D5"/>
    <mergeCell ref="E4:E5"/>
    <mergeCell ref="F4:F5"/>
    <mergeCell ref="K3:K5"/>
    <mergeCell ref="G3:G5"/>
    <mergeCell ref="H3:H5"/>
    <mergeCell ref="I3:I5"/>
    <mergeCell ref="J3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M12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0" customWidth="1"/>
    <col min="2" max="2" width="2.7109375" style="10" customWidth="1"/>
    <col min="3" max="5" width="9.140625" style="10" customWidth="1"/>
    <col min="6" max="6" width="14.00390625" style="10" customWidth="1"/>
    <col min="7" max="7" width="9.140625" style="10" customWidth="1"/>
    <col min="8" max="8" width="19.8515625" style="10" customWidth="1"/>
    <col min="9" max="9" width="6.8515625" style="10" customWidth="1"/>
    <col min="10" max="10" width="7.140625" style="10" customWidth="1"/>
    <col min="11" max="12" width="6.57421875" style="10" customWidth="1"/>
    <col min="13" max="16384" width="9.140625" style="10" customWidth="1"/>
  </cols>
  <sheetData>
    <row r="1" spans="1:13" ht="13.5" thickBot="1">
      <c r="A1" s="101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3.5" thickBot="1"/>
    <row r="3" spans="1:13" ht="26.25" customHeight="1">
      <c r="A3" s="160" t="s">
        <v>206</v>
      </c>
      <c r="B3" s="11"/>
      <c r="C3" s="133" t="s">
        <v>207</v>
      </c>
      <c r="D3" s="130"/>
      <c r="E3" s="130" t="s">
        <v>208</v>
      </c>
      <c r="F3" s="130"/>
      <c r="G3" s="130" t="s">
        <v>209</v>
      </c>
      <c r="H3" s="127"/>
      <c r="I3" s="167" t="s">
        <v>0</v>
      </c>
      <c r="J3" s="167" t="s">
        <v>1</v>
      </c>
      <c r="K3" s="167" t="s">
        <v>2</v>
      </c>
      <c r="L3" s="169" t="s">
        <v>3</v>
      </c>
      <c r="M3" s="165" t="s">
        <v>5</v>
      </c>
    </row>
    <row r="4" spans="1:13" ht="26.25" thickBot="1">
      <c r="A4" s="164"/>
      <c r="B4" s="11"/>
      <c r="C4" s="96" t="s">
        <v>89</v>
      </c>
      <c r="D4" s="97" t="s">
        <v>90</v>
      </c>
      <c r="E4" s="97" t="s">
        <v>89</v>
      </c>
      <c r="F4" s="97" t="s">
        <v>90</v>
      </c>
      <c r="G4" s="97" t="s">
        <v>89</v>
      </c>
      <c r="H4" s="98" t="s">
        <v>90</v>
      </c>
      <c r="I4" s="168"/>
      <c r="J4" s="168"/>
      <c r="K4" s="168"/>
      <c r="L4" s="170"/>
      <c r="M4" s="166"/>
    </row>
    <row r="5" ht="13.5" thickBot="1"/>
    <row r="6" spans="1:13" ht="12.75">
      <c r="A6" s="14" t="s">
        <v>14</v>
      </c>
      <c r="C6" s="13">
        <v>2198</v>
      </c>
      <c r="D6" s="15">
        <v>101</v>
      </c>
      <c r="E6" s="15">
        <v>13495</v>
      </c>
      <c r="F6" s="15">
        <v>621</v>
      </c>
      <c r="G6" s="15">
        <v>6052</v>
      </c>
      <c r="H6" s="15">
        <v>278</v>
      </c>
      <c r="I6" s="1" t="s">
        <v>6</v>
      </c>
      <c r="J6" s="2" t="s">
        <v>23</v>
      </c>
      <c r="K6" s="2">
        <v>2</v>
      </c>
      <c r="L6" s="2">
        <v>3</v>
      </c>
      <c r="M6" s="3" t="s">
        <v>92</v>
      </c>
    </row>
    <row r="7" spans="1:13" ht="13.5" thickBot="1">
      <c r="A7" s="20" t="s">
        <v>88</v>
      </c>
      <c r="C7" s="19">
        <v>660</v>
      </c>
      <c r="D7" s="21">
        <v>277</v>
      </c>
      <c r="E7" s="21">
        <v>610</v>
      </c>
      <c r="F7" s="21">
        <v>256</v>
      </c>
      <c r="G7" s="21">
        <v>1112</v>
      </c>
      <c r="H7" s="21">
        <v>467</v>
      </c>
      <c r="I7" s="7" t="s">
        <v>6</v>
      </c>
      <c r="J7" s="8" t="s">
        <v>23</v>
      </c>
      <c r="K7" s="8">
        <v>2</v>
      </c>
      <c r="L7" s="8">
        <v>3</v>
      </c>
      <c r="M7" s="9" t="s">
        <v>92</v>
      </c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</sheetData>
  <mergeCells count="9">
    <mergeCell ref="A3:A4"/>
    <mergeCell ref="C3:D3"/>
    <mergeCell ref="E3:F3"/>
    <mergeCell ref="G3:H3"/>
    <mergeCell ref="M3:M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E418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54" customWidth="1"/>
    <col min="2" max="2" width="18.421875" style="10" customWidth="1"/>
    <col min="3" max="3" width="10.8515625" style="10" customWidth="1"/>
    <col min="4" max="4" width="38.28125" style="24" customWidth="1"/>
    <col min="5" max="5" width="2.7109375" style="18" customWidth="1"/>
    <col min="6" max="7" width="9.140625" style="10" customWidth="1"/>
    <col min="8" max="8" width="9.421875" style="10" customWidth="1"/>
    <col min="9" max="10" width="9.140625" style="10" customWidth="1"/>
    <col min="11" max="11" width="5.421875" style="29" customWidth="1"/>
    <col min="12" max="12" width="6.00390625" style="29" customWidth="1"/>
    <col min="13" max="13" width="5.8515625" style="29" customWidth="1"/>
    <col min="14" max="15" width="5.7109375" style="29" customWidth="1"/>
    <col min="16" max="16" width="9.140625" style="29" customWidth="1"/>
    <col min="17" max="16384" width="9.140625" style="10" customWidth="1"/>
  </cols>
  <sheetData>
    <row r="1" spans="1:16" ht="13.5" thickBot="1">
      <c r="A1" s="103" t="s">
        <v>296</v>
      </c>
      <c r="B1" s="22"/>
      <c r="C1" s="22"/>
      <c r="D1" s="53"/>
      <c r="E1" s="22"/>
      <c r="F1" s="22"/>
      <c r="G1" s="22"/>
      <c r="H1" s="22"/>
      <c r="I1" s="22"/>
      <c r="J1" s="22"/>
      <c r="K1" s="39"/>
      <c r="L1" s="39"/>
      <c r="M1" s="39"/>
      <c r="N1" s="39"/>
      <c r="O1" s="39"/>
      <c r="P1" s="112"/>
    </row>
    <row r="2" ht="13.5" thickBot="1"/>
    <row r="3" spans="1:16" ht="57" customHeight="1">
      <c r="A3" s="171" t="s">
        <v>9</v>
      </c>
      <c r="B3" s="130" t="s">
        <v>10</v>
      </c>
      <c r="C3" s="130" t="s">
        <v>297</v>
      </c>
      <c r="D3" s="127" t="s">
        <v>298</v>
      </c>
      <c r="E3" s="11"/>
      <c r="F3" s="133" t="s">
        <v>11</v>
      </c>
      <c r="G3" s="179"/>
      <c r="H3" s="179"/>
      <c r="I3" s="130" t="s">
        <v>12</v>
      </c>
      <c r="J3" s="178"/>
      <c r="K3" s="148" t="s">
        <v>0</v>
      </c>
      <c r="L3" s="148" t="s">
        <v>1</v>
      </c>
      <c r="M3" s="148" t="s">
        <v>2</v>
      </c>
      <c r="N3" s="154" t="s">
        <v>3</v>
      </c>
      <c r="O3" s="148" t="s">
        <v>4</v>
      </c>
      <c r="P3" s="151" t="s">
        <v>5</v>
      </c>
    </row>
    <row r="4" spans="1:16" ht="18" customHeight="1">
      <c r="A4" s="172"/>
      <c r="B4" s="174"/>
      <c r="C4" s="176"/>
      <c r="D4" s="128"/>
      <c r="E4" s="11"/>
      <c r="F4" s="131" t="s">
        <v>13</v>
      </c>
      <c r="G4" s="102" t="s">
        <v>14</v>
      </c>
      <c r="H4" s="180"/>
      <c r="I4" s="102" t="s">
        <v>16</v>
      </c>
      <c r="J4" s="158" t="s">
        <v>17</v>
      </c>
      <c r="K4" s="149"/>
      <c r="L4" s="149"/>
      <c r="M4" s="149"/>
      <c r="N4" s="155"/>
      <c r="O4" s="149"/>
      <c r="P4" s="152"/>
    </row>
    <row r="5" spans="1:16" ht="18.75" customHeight="1">
      <c r="A5" s="172"/>
      <c r="B5" s="174"/>
      <c r="C5" s="176"/>
      <c r="D5" s="128"/>
      <c r="E5" s="11"/>
      <c r="F5" s="131"/>
      <c r="G5" s="102" t="s">
        <v>18</v>
      </c>
      <c r="H5" s="102" t="s">
        <v>19</v>
      </c>
      <c r="I5" s="102"/>
      <c r="J5" s="158"/>
      <c r="K5" s="149"/>
      <c r="L5" s="149"/>
      <c r="M5" s="149"/>
      <c r="N5" s="155"/>
      <c r="O5" s="149"/>
      <c r="P5" s="152"/>
    </row>
    <row r="6" spans="1:16" ht="13.5" thickBot="1">
      <c r="A6" s="173"/>
      <c r="B6" s="175"/>
      <c r="C6" s="177"/>
      <c r="D6" s="129"/>
      <c r="E6" s="11"/>
      <c r="F6" s="156"/>
      <c r="G6" s="157"/>
      <c r="H6" s="157"/>
      <c r="I6" s="157"/>
      <c r="J6" s="159"/>
      <c r="K6" s="150"/>
      <c r="L6" s="150"/>
      <c r="M6" s="150"/>
      <c r="N6" s="132"/>
      <c r="O6" s="150"/>
      <c r="P6" s="153"/>
    </row>
    <row r="7" ht="13.5" thickBot="1"/>
    <row r="8" spans="1:16" ht="12.75">
      <c r="A8" s="71"/>
      <c r="B8" s="15" t="s">
        <v>27</v>
      </c>
      <c r="C8" s="15" t="s">
        <v>299</v>
      </c>
      <c r="D8" s="51" t="s">
        <v>300</v>
      </c>
      <c r="F8" s="13"/>
      <c r="G8" s="15">
        <v>1</v>
      </c>
      <c r="H8" s="15"/>
      <c r="I8" s="15">
        <v>1</v>
      </c>
      <c r="J8" s="15">
        <v>1</v>
      </c>
      <c r="K8" s="105" t="s">
        <v>6</v>
      </c>
      <c r="L8" s="55" t="s">
        <v>23</v>
      </c>
      <c r="M8" s="56">
        <v>2</v>
      </c>
      <c r="N8" s="56">
        <v>3</v>
      </c>
      <c r="O8" s="55" t="s">
        <v>24</v>
      </c>
      <c r="P8" s="57" t="s">
        <v>92</v>
      </c>
    </row>
    <row r="9" spans="1:16" ht="12.75">
      <c r="A9" s="62" t="s">
        <v>21</v>
      </c>
      <c r="B9" s="18" t="s">
        <v>301</v>
      </c>
      <c r="C9" s="18"/>
      <c r="D9" s="31" t="s">
        <v>302</v>
      </c>
      <c r="F9" s="16">
        <v>2</v>
      </c>
      <c r="G9" s="18">
        <v>1</v>
      </c>
      <c r="H9" s="18"/>
      <c r="I9" s="18">
        <v>3</v>
      </c>
      <c r="J9" s="18">
        <v>4</v>
      </c>
      <c r="K9" s="106" t="s">
        <v>6</v>
      </c>
      <c r="L9" s="58" t="s">
        <v>23</v>
      </c>
      <c r="M9" s="59">
        <v>2</v>
      </c>
      <c r="N9" s="59">
        <v>3</v>
      </c>
      <c r="O9" s="58" t="s">
        <v>24</v>
      </c>
      <c r="P9" s="60" t="s">
        <v>92</v>
      </c>
    </row>
    <row r="10" spans="1:16" ht="25.5">
      <c r="A10" s="62"/>
      <c r="B10" s="33" t="s">
        <v>303</v>
      </c>
      <c r="C10" s="18"/>
      <c r="D10" s="31" t="s">
        <v>304</v>
      </c>
      <c r="F10" s="16">
        <v>3</v>
      </c>
      <c r="G10" s="18">
        <v>1</v>
      </c>
      <c r="H10" s="18"/>
      <c r="I10" s="18">
        <v>4</v>
      </c>
      <c r="J10" s="18">
        <v>2</v>
      </c>
      <c r="K10" s="106" t="s">
        <v>6</v>
      </c>
      <c r="L10" s="58" t="s">
        <v>23</v>
      </c>
      <c r="M10" s="59">
        <v>2</v>
      </c>
      <c r="N10" s="59">
        <v>3</v>
      </c>
      <c r="O10" s="58" t="s">
        <v>24</v>
      </c>
      <c r="P10" s="60" t="s">
        <v>92</v>
      </c>
    </row>
    <row r="11" spans="1:16" ht="25.5">
      <c r="A11" s="62"/>
      <c r="B11" s="33" t="s">
        <v>303</v>
      </c>
      <c r="C11" s="18"/>
      <c r="D11" s="31" t="s">
        <v>305</v>
      </c>
      <c r="F11" s="16">
        <v>6</v>
      </c>
      <c r="G11" s="18">
        <v>212</v>
      </c>
      <c r="H11" s="18">
        <v>307</v>
      </c>
      <c r="I11" s="18">
        <v>525</v>
      </c>
      <c r="J11" s="18">
        <v>10</v>
      </c>
      <c r="K11" s="106" t="s">
        <v>6</v>
      </c>
      <c r="L11" s="58" t="s">
        <v>23</v>
      </c>
      <c r="M11" s="59">
        <v>2</v>
      </c>
      <c r="N11" s="59">
        <v>3</v>
      </c>
      <c r="O11" s="58" t="s">
        <v>24</v>
      </c>
      <c r="P11" s="60" t="s">
        <v>92</v>
      </c>
    </row>
    <row r="12" spans="1:16" ht="12.75">
      <c r="A12" s="62"/>
      <c r="B12" s="18" t="s">
        <v>306</v>
      </c>
      <c r="C12" s="18"/>
      <c r="D12" s="31" t="s">
        <v>307</v>
      </c>
      <c r="F12" s="16">
        <v>1</v>
      </c>
      <c r="G12" s="18">
        <v>97</v>
      </c>
      <c r="H12" s="18">
        <v>165</v>
      </c>
      <c r="I12" s="18">
        <v>263</v>
      </c>
      <c r="J12" s="18">
        <v>4</v>
      </c>
      <c r="K12" s="106" t="s">
        <v>6</v>
      </c>
      <c r="L12" s="58" t="s">
        <v>23</v>
      </c>
      <c r="M12" s="59">
        <v>2</v>
      </c>
      <c r="N12" s="59">
        <v>3</v>
      </c>
      <c r="O12" s="58" t="s">
        <v>24</v>
      </c>
      <c r="P12" s="60" t="s">
        <v>92</v>
      </c>
    </row>
    <row r="13" spans="1:16" ht="12.75">
      <c r="A13" s="62"/>
      <c r="B13" s="18" t="s">
        <v>31</v>
      </c>
      <c r="C13" s="18"/>
      <c r="D13" s="31" t="s">
        <v>308</v>
      </c>
      <c r="F13" s="16"/>
      <c r="G13" s="18">
        <v>1</v>
      </c>
      <c r="H13" s="18"/>
      <c r="I13" s="18">
        <v>1</v>
      </c>
      <c r="J13" s="18">
        <v>1</v>
      </c>
      <c r="K13" s="106" t="s">
        <v>6</v>
      </c>
      <c r="L13" s="58" t="s">
        <v>23</v>
      </c>
      <c r="M13" s="59">
        <v>2</v>
      </c>
      <c r="N13" s="59">
        <v>3</v>
      </c>
      <c r="O13" s="58" t="s">
        <v>24</v>
      </c>
      <c r="P13" s="60" t="s">
        <v>92</v>
      </c>
    </row>
    <row r="14" spans="1:16" ht="12.75">
      <c r="A14" s="62"/>
      <c r="B14" s="18"/>
      <c r="C14" s="18"/>
      <c r="D14" s="31" t="s">
        <v>309</v>
      </c>
      <c r="F14" s="16"/>
      <c r="G14" s="18">
        <v>3</v>
      </c>
      <c r="H14" s="18"/>
      <c r="I14" s="18">
        <v>3</v>
      </c>
      <c r="J14" s="18">
        <v>6</v>
      </c>
      <c r="K14" s="106" t="s">
        <v>6</v>
      </c>
      <c r="L14" s="58" t="s">
        <v>23</v>
      </c>
      <c r="M14" s="59">
        <v>2</v>
      </c>
      <c r="N14" s="59">
        <v>3</v>
      </c>
      <c r="O14" s="58" t="s">
        <v>24</v>
      </c>
      <c r="P14" s="60" t="s">
        <v>92</v>
      </c>
    </row>
    <row r="15" spans="1:16" ht="12.75">
      <c r="A15" s="62"/>
      <c r="B15" s="18" t="s">
        <v>310</v>
      </c>
      <c r="C15" s="18"/>
      <c r="D15" s="31" t="s">
        <v>311</v>
      </c>
      <c r="F15" s="16">
        <v>1</v>
      </c>
      <c r="G15" s="18">
        <v>1</v>
      </c>
      <c r="H15" s="18"/>
      <c r="I15" s="18">
        <v>2</v>
      </c>
      <c r="J15" s="18">
        <v>3</v>
      </c>
      <c r="K15" s="106" t="s">
        <v>6</v>
      </c>
      <c r="L15" s="58" t="s">
        <v>23</v>
      </c>
      <c r="M15" s="59">
        <v>2</v>
      </c>
      <c r="N15" s="59">
        <v>3</v>
      </c>
      <c r="O15" s="58" t="s">
        <v>24</v>
      </c>
      <c r="P15" s="60" t="s">
        <v>92</v>
      </c>
    </row>
    <row r="16" spans="1:16" ht="25.5">
      <c r="A16" s="62"/>
      <c r="B16" s="18" t="s">
        <v>27</v>
      </c>
      <c r="C16" s="18"/>
      <c r="D16" s="31" t="s">
        <v>312</v>
      </c>
      <c r="F16" s="16"/>
      <c r="G16" s="18">
        <v>13</v>
      </c>
      <c r="H16" s="18">
        <v>2</v>
      </c>
      <c r="I16" s="18">
        <v>15</v>
      </c>
      <c r="J16" s="18"/>
      <c r="K16" s="106" t="s">
        <v>6</v>
      </c>
      <c r="L16" s="58" t="s">
        <v>23</v>
      </c>
      <c r="M16" s="59">
        <v>2</v>
      </c>
      <c r="N16" s="59">
        <v>3</v>
      </c>
      <c r="O16" s="58" t="s">
        <v>24</v>
      </c>
      <c r="P16" s="60" t="s">
        <v>92</v>
      </c>
    </row>
    <row r="17" spans="1:16" ht="25.5">
      <c r="A17" s="62"/>
      <c r="B17" s="18"/>
      <c r="C17" s="18"/>
      <c r="D17" s="31" t="s">
        <v>313</v>
      </c>
      <c r="F17" s="16"/>
      <c r="G17" s="18">
        <v>25</v>
      </c>
      <c r="H17" s="18"/>
      <c r="I17" s="18">
        <v>25</v>
      </c>
      <c r="J17" s="18"/>
      <c r="K17" s="106" t="s">
        <v>6</v>
      </c>
      <c r="L17" s="58" t="s">
        <v>23</v>
      </c>
      <c r="M17" s="59">
        <v>2</v>
      </c>
      <c r="N17" s="59">
        <v>3</v>
      </c>
      <c r="O17" s="58" t="s">
        <v>24</v>
      </c>
      <c r="P17" s="60" t="s">
        <v>92</v>
      </c>
    </row>
    <row r="18" spans="1:16" ht="25.5">
      <c r="A18" s="62"/>
      <c r="B18" s="18" t="s">
        <v>71</v>
      </c>
      <c r="C18" s="18"/>
      <c r="D18" s="31" t="s">
        <v>314</v>
      </c>
      <c r="F18" s="16">
        <v>2</v>
      </c>
      <c r="G18" s="18">
        <v>4</v>
      </c>
      <c r="H18" s="18"/>
      <c r="I18" s="18">
        <v>6</v>
      </c>
      <c r="J18" s="18">
        <v>1</v>
      </c>
      <c r="K18" s="106" t="s">
        <v>6</v>
      </c>
      <c r="L18" s="58" t="s">
        <v>23</v>
      </c>
      <c r="M18" s="59">
        <v>2</v>
      </c>
      <c r="N18" s="59">
        <v>3</v>
      </c>
      <c r="O18" s="58" t="s">
        <v>24</v>
      </c>
      <c r="P18" s="60" t="s">
        <v>92</v>
      </c>
    </row>
    <row r="19" spans="1:16" ht="25.5">
      <c r="A19" s="62"/>
      <c r="B19" s="18"/>
      <c r="C19" s="18"/>
      <c r="D19" s="31" t="s">
        <v>315</v>
      </c>
      <c r="F19" s="16">
        <v>14</v>
      </c>
      <c r="G19" s="18">
        <v>16</v>
      </c>
      <c r="H19" s="18"/>
      <c r="I19" s="18">
        <v>30</v>
      </c>
      <c r="J19" s="18">
        <v>35</v>
      </c>
      <c r="K19" s="106" t="s">
        <v>6</v>
      </c>
      <c r="L19" s="58" t="s">
        <v>23</v>
      </c>
      <c r="M19" s="59">
        <v>2</v>
      </c>
      <c r="N19" s="59">
        <v>3</v>
      </c>
      <c r="O19" s="58" t="s">
        <v>24</v>
      </c>
      <c r="P19" s="60" t="s">
        <v>92</v>
      </c>
    </row>
    <row r="20" spans="1:16" ht="25.5">
      <c r="A20" s="61" t="s">
        <v>316</v>
      </c>
      <c r="B20" s="18" t="s">
        <v>317</v>
      </c>
      <c r="C20" s="18"/>
      <c r="D20" s="31" t="s">
        <v>318</v>
      </c>
      <c r="F20" s="16">
        <v>4</v>
      </c>
      <c r="G20" s="18">
        <v>5</v>
      </c>
      <c r="H20" s="18"/>
      <c r="I20" s="18">
        <v>9</v>
      </c>
      <c r="J20" s="18">
        <v>8</v>
      </c>
      <c r="K20" s="106" t="s">
        <v>6</v>
      </c>
      <c r="L20" s="58" t="s">
        <v>23</v>
      </c>
      <c r="M20" s="5">
        <v>4</v>
      </c>
      <c r="N20" s="5">
        <v>5</v>
      </c>
      <c r="O20" s="5" t="s">
        <v>24</v>
      </c>
      <c r="P20" s="6" t="s">
        <v>319</v>
      </c>
    </row>
    <row r="21" spans="1:16" ht="12.75">
      <c r="A21" s="62"/>
      <c r="B21" s="18" t="s">
        <v>320</v>
      </c>
      <c r="C21" s="18"/>
      <c r="D21" s="31"/>
      <c r="F21" s="16"/>
      <c r="G21" s="18">
        <v>1</v>
      </c>
      <c r="H21" s="18"/>
      <c r="I21" s="18">
        <v>1</v>
      </c>
      <c r="J21" s="18">
        <v>1</v>
      </c>
      <c r="K21" s="106" t="s">
        <v>6</v>
      </c>
      <c r="L21" s="58" t="s">
        <v>23</v>
      </c>
      <c r="M21" s="5">
        <v>4</v>
      </c>
      <c r="N21" s="5">
        <v>5</v>
      </c>
      <c r="O21" s="5" t="s">
        <v>24</v>
      </c>
      <c r="P21" s="6" t="s">
        <v>319</v>
      </c>
    </row>
    <row r="22" spans="1:16" ht="12.75">
      <c r="A22" s="62"/>
      <c r="B22" s="18" t="s">
        <v>321</v>
      </c>
      <c r="C22" s="18"/>
      <c r="D22" s="31" t="s">
        <v>322</v>
      </c>
      <c r="F22" s="16">
        <v>1</v>
      </c>
      <c r="G22" s="18">
        <v>2</v>
      </c>
      <c r="H22" s="18"/>
      <c r="I22" s="18">
        <v>3</v>
      </c>
      <c r="J22" s="18">
        <v>3</v>
      </c>
      <c r="K22" s="106" t="s">
        <v>6</v>
      </c>
      <c r="L22" s="58" t="s">
        <v>23</v>
      </c>
      <c r="M22" s="5">
        <v>4</v>
      </c>
      <c r="N22" s="5">
        <v>5</v>
      </c>
      <c r="O22" s="5" t="s">
        <v>24</v>
      </c>
      <c r="P22" s="6" t="s">
        <v>319</v>
      </c>
    </row>
    <row r="23" spans="1:16" ht="12.75">
      <c r="A23" s="62"/>
      <c r="B23" s="18" t="s">
        <v>323</v>
      </c>
      <c r="C23" s="18"/>
      <c r="D23" s="31" t="s">
        <v>324</v>
      </c>
      <c r="F23" s="16">
        <v>4</v>
      </c>
      <c r="G23" s="18">
        <v>1</v>
      </c>
      <c r="H23" s="18"/>
      <c r="I23" s="18">
        <v>5</v>
      </c>
      <c r="J23" s="18">
        <v>1</v>
      </c>
      <c r="K23" s="106" t="s">
        <v>6</v>
      </c>
      <c r="L23" s="58" t="s">
        <v>23</v>
      </c>
      <c r="M23" s="5">
        <v>4</v>
      </c>
      <c r="N23" s="5">
        <v>5</v>
      </c>
      <c r="O23" s="5" t="s">
        <v>24</v>
      </c>
      <c r="P23" s="6" t="s">
        <v>319</v>
      </c>
    </row>
    <row r="24" spans="1:16" ht="12.75">
      <c r="A24" s="62" t="s">
        <v>26</v>
      </c>
      <c r="B24" s="18" t="s">
        <v>325</v>
      </c>
      <c r="C24" s="18"/>
      <c r="D24" s="31" t="s">
        <v>326</v>
      </c>
      <c r="F24" s="16"/>
      <c r="G24" s="18">
        <v>6</v>
      </c>
      <c r="H24" s="18">
        <v>2</v>
      </c>
      <c r="I24" s="18">
        <v>8</v>
      </c>
      <c r="J24" s="18"/>
      <c r="K24" s="106" t="s">
        <v>6</v>
      </c>
      <c r="L24" s="58" t="s">
        <v>23</v>
      </c>
      <c r="M24" s="5">
        <v>4</v>
      </c>
      <c r="N24" s="5">
        <v>5</v>
      </c>
      <c r="O24" s="5" t="s">
        <v>24</v>
      </c>
      <c r="P24" s="6" t="s">
        <v>319</v>
      </c>
    </row>
    <row r="25" spans="1:16" ht="12.75">
      <c r="A25" s="62"/>
      <c r="B25" s="18"/>
      <c r="C25" s="18"/>
      <c r="D25" s="31" t="s">
        <v>327</v>
      </c>
      <c r="F25" s="16">
        <v>6</v>
      </c>
      <c r="G25" s="18">
        <v>133</v>
      </c>
      <c r="H25" s="18">
        <v>187</v>
      </c>
      <c r="I25" s="18">
        <v>326</v>
      </c>
      <c r="J25" s="18">
        <v>22</v>
      </c>
      <c r="K25" s="106" t="s">
        <v>6</v>
      </c>
      <c r="L25" s="58" t="s">
        <v>23</v>
      </c>
      <c r="M25" s="5">
        <v>4</v>
      </c>
      <c r="N25" s="5">
        <v>5</v>
      </c>
      <c r="O25" s="5" t="s">
        <v>24</v>
      </c>
      <c r="P25" s="6" t="s">
        <v>319</v>
      </c>
    </row>
    <row r="26" spans="1:16" ht="12.75">
      <c r="A26" s="62"/>
      <c r="B26" s="18" t="s">
        <v>328</v>
      </c>
      <c r="C26" s="18"/>
      <c r="D26" s="31" t="s">
        <v>329</v>
      </c>
      <c r="F26" s="16">
        <v>79</v>
      </c>
      <c r="G26" s="18">
        <v>50</v>
      </c>
      <c r="H26" s="18"/>
      <c r="I26" s="18">
        <v>129</v>
      </c>
      <c r="J26" s="18">
        <v>141</v>
      </c>
      <c r="K26" s="106" t="s">
        <v>6</v>
      </c>
      <c r="L26" s="58" t="s">
        <v>23</v>
      </c>
      <c r="M26" s="5">
        <v>4</v>
      </c>
      <c r="N26" s="5">
        <v>5</v>
      </c>
      <c r="O26" s="5" t="s">
        <v>24</v>
      </c>
      <c r="P26" s="6" t="s">
        <v>319</v>
      </c>
    </row>
    <row r="27" spans="1:16" ht="38.25">
      <c r="A27" s="62"/>
      <c r="B27" s="33" t="s">
        <v>330</v>
      </c>
      <c r="C27" s="18"/>
      <c r="D27" s="31" t="s">
        <v>331</v>
      </c>
      <c r="F27" s="16">
        <v>1</v>
      </c>
      <c r="G27" s="18">
        <v>2</v>
      </c>
      <c r="H27" s="18"/>
      <c r="I27" s="18">
        <v>3</v>
      </c>
      <c r="J27" s="18">
        <v>3</v>
      </c>
      <c r="K27" s="106" t="s">
        <v>6</v>
      </c>
      <c r="L27" s="58" t="s">
        <v>23</v>
      </c>
      <c r="M27" s="5">
        <v>4</v>
      </c>
      <c r="N27" s="5">
        <v>5</v>
      </c>
      <c r="O27" s="5" t="s">
        <v>24</v>
      </c>
      <c r="P27" s="6" t="s">
        <v>319</v>
      </c>
    </row>
    <row r="28" spans="1:16" ht="12.75">
      <c r="A28" s="62"/>
      <c r="B28" s="18" t="s">
        <v>332</v>
      </c>
      <c r="C28" s="18"/>
      <c r="D28" s="31" t="s">
        <v>333</v>
      </c>
      <c r="F28" s="16"/>
      <c r="G28" s="18">
        <v>12</v>
      </c>
      <c r="H28" s="18">
        <v>12</v>
      </c>
      <c r="I28" s="18">
        <v>24</v>
      </c>
      <c r="J28" s="18"/>
      <c r="K28" s="106" t="s">
        <v>6</v>
      </c>
      <c r="L28" s="58" t="s">
        <v>23</v>
      </c>
      <c r="M28" s="5">
        <v>4</v>
      </c>
      <c r="N28" s="5">
        <v>5</v>
      </c>
      <c r="O28" s="5" t="s">
        <v>24</v>
      </c>
      <c r="P28" s="6" t="s">
        <v>319</v>
      </c>
    </row>
    <row r="29" spans="1:16" ht="12.75">
      <c r="A29" s="62"/>
      <c r="B29" s="18" t="s">
        <v>334</v>
      </c>
      <c r="C29" s="18"/>
      <c r="D29" s="31" t="s">
        <v>335</v>
      </c>
      <c r="F29" s="16">
        <v>10</v>
      </c>
      <c r="G29" s="18">
        <v>160</v>
      </c>
      <c r="H29" s="18">
        <v>261</v>
      </c>
      <c r="I29" s="18">
        <v>431</v>
      </c>
      <c r="J29" s="18">
        <v>17</v>
      </c>
      <c r="K29" s="106" t="s">
        <v>6</v>
      </c>
      <c r="L29" s="58" t="s">
        <v>23</v>
      </c>
      <c r="M29" s="5">
        <v>4</v>
      </c>
      <c r="N29" s="5">
        <v>5</v>
      </c>
      <c r="O29" s="5" t="s">
        <v>24</v>
      </c>
      <c r="P29" s="6" t="s">
        <v>319</v>
      </c>
    </row>
    <row r="30" spans="1:16" ht="12.75">
      <c r="A30" s="62"/>
      <c r="B30" s="18" t="s">
        <v>336</v>
      </c>
      <c r="C30" s="18"/>
      <c r="D30" s="31" t="s">
        <v>337</v>
      </c>
      <c r="F30" s="16"/>
      <c r="G30" s="18">
        <v>1</v>
      </c>
      <c r="H30" s="18"/>
      <c r="I30" s="18">
        <v>1</v>
      </c>
      <c r="J30" s="18">
        <v>4</v>
      </c>
      <c r="K30" s="106" t="s">
        <v>6</v>
      </c>
      <c r="L30" s="58" t="s">
        <v>23</v>
      </c>
      <c r="M30" s="5">
        <v>4</v>
      </c>
      <c r="N30" s="5">
        <v>5</v>
      </c>
      <c r="O30" s="5" t="s">
        <v>24</v>
      </c>
      <c r="P30" s="6" t="s">
        <v>319</v>
      </c>
    </row>
    <row r="31" spans="1:16" ht="12.75">
      <c r="A31" s="62"/>
      <c r="B31" s="18" t="s">
        <v>338</v>
      </c>
      <c r="C31" s="18"/>
      <c r="D31" s="31" t="s">
        <v>339</v>
      </c>
      <c r="F31" s="16">
        <v>1</v>
      </c>
      <c r="G31" s="18">
        <v>3</v>
      </c>
      <c r="H31" s="18"/>
      <c r="I31" s="18">
        <v>4</v>
      </c>
      <c r="J31" s="18">
        <v>7</v>
      </c>
      <c r="K31" s="106" t="s">
        <v>6</v>
      </c>
      <c r="L31" s="58" t="s">
        <v>23</v>
      </c>
      <c r="M31" s="5">
        <v>4</v>
      </c>
      <c r="N31" s="5">
        <v>5</v>
      </c>
      <c r="O31" s="5" t="s">
        <v>24</v>
      </c>
      <c r="P31" s="6" t="s">
        <v>319</v>
      </c>
    </row>
    <row r="32" spans="1:16" ht="12.75">
      <c r="A32" s="62"/>
      <c r="B32" s="18" t="s">
        <v>340</v>
      </c>
      <c r="C32" s="18"/>
      <c r="D32" s="31" t="s">
        <v>341</v>
      </c>
      <c r="F32" s="16"/>
      <c r="G32" s="18">
        <v>1</v>
      </c>
      <c r="H32" s="18"/>
      <c r="I32" s="18">
        <v>1</v>
      </c>
      <c r="J32" s="18">
        <v>1</v>
      </c>
      <c r="K32" s="106" t="s">
        <v>6</v>
      </c>
      <c r="L32" s="58" t="s">
        <v>23</v>
      </c>
      <c r="M32" s="5">
        <v>4</v>
      </c>
      <c r="N32" s="5">
        <v>5</v>
      </c>
      <c r="O32" s="5" t="s">
        <v>24</v>
      </c>
      <c r="P32" s="6" t="s">
        <v>319</v>
      </c>
    </row>
    <row r="33" spans="1:16" ht="12.75">
      <c r="A33" s="62"/>
      <c r="B33" s="18" t="s">
        <v>342</v>
      </c>
      <c r="C33" s="18"/>
      <c r="D33" s="31" t="s">
        <v>343</v>
      </c>
      <c r="F33" s="16">
        <v>7</v>
      </c>
      <c r="G33" s="18">
        <v>286</v>
      </c>
      <c r="H33" s="18"/>
      <c r="I33" s="18">
        <v>293</v>
      </c>
      <c r="J33" s="18">
        <v>16</v>
      </c>
      <c r="K33" s="106" t="s">
        <v>6</v>
      </c>
      <c r="L33" s="58" t="s">
        <v>23</v>
      </c>
      <c r="M33" s="5">
        <v>4</v>
      </c>
      <c r="N33" s="5">
        <v>5</v>
      </c>
      <c r="O33" s="5" t="s">
        <v>24</v>
      </c>
      <c r="P33" s="6" t="s">
        <v>319</v>
      </c>
    </row>
    <row r="34" spans="1:16" ht="12.75">
      <c r="A34" s="62"/>
      <c r="B34" s="18" t="s">
        <v>342</v>
      </c>
      <c r="C34" s="18"/>
      <c r="D34" s="31" t="s">
        <v>344</v>
      </c>
      <c r="F34" s="16">
        <v>3</v>
      </c>
      <c r="G34" s="18">
        <v>2</v>
      </c>
      <c r="H34" s="18"/>
      <c r="I34" s="18">
        <v>5</v>
      </c>
      <c r="J34" s="18">
        <v>10</v>
      </c>
      <c r="K34" s="106" t="s">
        <v>6</v>
      </c>
      <c r="L34" s="58" t="s">
        <v>23</v>
      </c>
      <c r="M34" s="5">
        <v>4</v>
      </c>
      <c r="N34" s="5">
        <v>5</v>
      </c>
      <c r="O34" s="5" t="s">
        <v>24</v>
      </c>
      <c r="P34" s="6" t="s">
        <v>319</v>
      </c>
    </row>
    <row r="35" spans="1:16" ht="12.75">
      <c r="A35" s="62" t="s">
        <v>345</v>
      </c>
      <c r="B35" s="18" t="s">
        <v>27</v>
      </c>
      <c r="C35" s="18"/>
      <c r="D35" s="31" t="s">
        <v>346</v>
      </c>
      <c r="F35" s="16"/>
      <c r="G35" s="18">
        <v>1</v>
      </c>
      <c r="H35" s="18"/>
      <c r="I35" s="18">
        <v>1</v>
      </c>
      <c r="J35" s="18">
        <v>1</v>
      </c>
      <c r="K35" s="106" t="s">
        <v>6</v>
      </c>
      <c r="L35" s="58" t="s">
        <v>23</v>
      </c>
      <c r="M35" s="5">
        <v>4</v>
      </c>
      <c r="N35" s="5">
        <v>5</v>
      </c>
      <c r="O35" s="5" t="s">
        <v>24</v>
      </c>
      <c r="P35" s="6" t="s">
        <v>319</v>
      </c>
    </row>
    <row r="36" spans="1:16" ht="12.75">
      <c r="A36" s="62"/>
      <c r="B36" s="18" t="s">
        <v>27</v>
      </c>
      <c r="C36" s="18"/>
      <c r="D36" s="31" t="s">
        <v>346</v>
      </c>
      <c r="F36" s="16"/>
      <c r="G36" s="18">
        <v>1</v>
      </c>
      <c r="H36" s="18"/>
      <c r="I36" s="18">
        <v>1</v>
      </c>
      <c r="J36" s="18">
        <v>1</v>
      </c>
      <c r="K36" s="106" t="s">
        <v>6</v>
      </c>
      <c r="L36" s="58" t="s">
        <v>23</v>
      </c>
      <c r="M36" s="5">
        <v>4</v>
      </c>
      <c r="N36" s="5">
        <v>5</v>
      </c>
      <c r="O36" s="5" t="s">
        <v>24</v>
      </c>
      <c r="P36" s="6" t="s">
        <v>319</v>
      </c>
    </row>
    <row r="37" spans="1:16" ht="12.75">
      <c r="A37" s="62" t="s">
        <v>347</v>
      </c>
      <c r="B37" s="18" t="s">
        <v>31</v>
      </c>
      <c r="C37" s="18"/>
      <c r="D37" s="31" t="s">
        <v>348</v>
      </c>
      <c r="F37" s="16">
        <v>1</v>
      </c>
      <c r="G37" s="18">
        <v>1</v>
      </c>
      <c r="H37" s="18"/>
      <c r="I37" s="18">
        <v>2</v>
      </c>
      <c r="J37" s="18">
        <v>2</v>
      </c>
      <c r="K37" s="106" t="s">
        <v>6</v>
      </c>
      <c r="L37" s="58" t="s">
        <v>23</v>
      </c>
      <c r="M37" s="5">
        <v>4</v>
      </c>
      <c r="N37" s="5">
        <v>5</v>
      </c>
      <c r="O37" s="5" t="s">
        <v>24</v>
      </c>
      <c r="P37" s="6" t="s">
        <v>319</v>
      </c>
    </row>
    <row r="38" spans="1:16" ht="12.75">
      <c r="A38" s="62" t="s">
        <v>222</v>
      </c>
      <c r="B38" s="18" t="s">
        <v>349</v>
      </c>
      <c r="C38" s="18"/>
      <c r="D38" s="31" t="s">
        <v>350</v>
      </c>
      <c r="F38" s="16"/>
      <c r="G38" s="18">
        <v>97</v>
      </c>
      <c r="H38" s="18">
        <v>141</v>
      </c>
      <c r="I38" s="18">
        <v>238</v>
      </c>
      <c r="J38" s="18"/>
      <c r="K38" s="106" t="s">
        <v>6</v>
      </c>
      <c r="L38" s="58" t="s">
        <v>23</v>
      </c>
      <c r="M38" s="5">
        <v>4</v>
      </c>
      <c r="N38" s="5">
        <v>5</v>
      </c>
      <c r="O38" s="5" t="s">
        <v>24</v>
      </c>
      <c r="P38" s="6" t="s">
        <v>319</v>
      </c>
    </row>
    <row r="39" spans="1:16" ht="12.75">
      <c r="A39" s="62"/>
      <c r="B39" s="18" t="s">
        <v>349</v>
      </c>
      <c r="C39" s="18"/>
      <c r="D39" s="31" t="s">
        <v>351</v>
      </c>
      <c r="F39" s="16"/>
      <c r="G39" s="18">
        <v>1</v>
      </c>
      <c r="H39" s="18"/>
      <c r="I39" s="18">
        <v>1</v>
      </c>
      <c r="J39" s="18">
        <v>2</v>
      </c>
      <c r="K39" s="106" t="s">
        <v>6</v>
      </c>
      <c r="L39" s="58" t="s">
        <v>23</v>
      </c>
      <c r="M39" s="5">
        <v>4</v>
      </c>
      <c r="N39" s="5">
        <v>5</v>
      </c>
      <c r="O39" s="5" t="s">
        <v>24</v>
      </c>
      <c r="P39" s="6" t="s">
        <v>319</v>
      </c>
    </row>
    <row r="40" spans="1:16" ht="12.75">
      <c r="A40" s="62"/>
      <c r="B40" s="18" t="s">
        <v>352</v>
      </c>
      <c r="C40" s="18"/>
      <c r="D40" s="31" t="s">
        <v>353</v>
      </c>
      <c r="F40" s="16">
        <v>13</v>
      </c>
      <c r="G40" s="18">
        <v>8</v>
      </c>
      <c r="H40" s="18"/>
      <c r="I40" s="18">
        <v>21</v>
      </c>
      <c r="J40" s="18">
        <v>22</v>
      </c>
      <c r="K40" s="106" t="s">
        <v>6</v>
      </c>
      <c r="L40" s="58" t="s">
        <v>23</v>
      </c>
      <c r="M40" s="5">
        <v>4</v>
      </c>
      <c r="N40" s="5">
        <v>5</v>
      </c>
      <c r="O40" s="5" t="s">
        <v>24</v>
      </c>
      <c r="P40" s="6" t="s">
        <v>319</v>
      </c>
    </row>
    <row r="41" spans="1:16" ht="12.75">
      <c r="A41" s="62"/>
      <c r="B41" s="18" t="s">
        <v>354</v>
      </c>
      <c r="C41" s="18"/>
      <c r="D41" s="31" t="s">
        <v>355</v>
      </c>
      <c r="F41" s="16">
        <v>3</v>
      </c>
      <c r="G41" s="18">
        <v>2</v>
      </c>
      <c r="H41" s="18"/>
      <c r="I41" s="18">
        <v>5</v>
      </c>
      <c r="J41" s="18">
        <v>3</v>
      </c>
      <c r="K41" s="106" t="s">
        <v>6</v>
      </c>
      <c r="L41" s="58" t="s">
        <v>23</v>
      </c>
      <c r="M41" s="5">
        <v>4</v>
      </c>
      <c r="N41" s="5">
        <v>5</v>
      </c>
      <c r="O41" s="5" t="s">
        <v>24</v>
      </c>
      <c r="P41" s="6" t="s">
        <v>319</v>
      </c>
    </row>
    <row r="42" spans="1:16" ht="12.75">
      <c r="A42" s="62"/>
      <c r="B42" s="18" t="s">
        <v>354</v>
      </c>
      <c r="C42" s="18"/>
      <c r="D42" s="31" t="s">
        <v>356</v>
      </c>
      <c r="F42" s="16">
        <v>1</v>
      </c>
      <c r="G42" s="18">
        <v>2</v>
      </c>
      <c r="H42" s="18"/>
      <c r="I42" s="18">
        <v>3</v>
      </c>
      <c r="J42" s="18">
        <v>4</v>
      </c>
      <c r="K42" s="106" t="s">
        <v>6</v>
      </c>
      <c r="L42" s="58" t="s">
        <v>23</v>
      </c>
      <c r="M42" s="5">
        <v>4</v>
      </c>
      <c r="N42" s="5">
        <v>5</v>
      </c>
      <c r="O42" s="5" t="s">
        <v>24</v>
      </c>
      <c r="P42" s="6" t="s">
        <v>319</v>
      </c>
    </row>
    <row r="43" spans="1:16" ht="12.75">
      <c r="A43" s="62" t="s">
        <v>28</v>
      </c>
      <c r="B43" s="18" t="s">
        <v>357</v>
      </c>
      <c r="C43" s="18"/>
      <c r="D43" s="31" t="s">
        <v>358</v>
      </c>
      <c r="F43" s="16">
        <v>17</v>
      </c>
      <c r="G43" s="18">
        <v>46</v>
      </c>
      <c r="H43" s="18">
        <v>84</v>
      </c>
      <c r="I43" s="18">
        <v>147</v>
      </c>
      <c r="J43" s="18">
        <v>19</v>
      </c>
      <c r="K43" s="106" t="s">
        <v>6</v>
      </c>
      <c r="L43" s="58" t="s">
        <v>23</v>
      </c>
      <c r="M43" s="5">
        <v>4</v>
      </c>
      <c r="N43" s="5">
        <v>5</v>
      </c>
      <c r="O43" s="5" t="s">
        <v>24</v>
      </c>
      <c r="P43" s="6" t="s">
        <v>319</v>
      </c>
    </row>
    <row r="44" spans="1:16" ht="12.75">
      <c r="A44" s="62"/>
      <c r="B44" s="18"/>
      <c r="C44" s="18"/>
      <c r="D44" s="31" t="s">
        <v>359</v>
      </c>
      <c r="F44" s="16">
        <v>2</v>
      </c>
      <c r="G44" s="18">
        <v>56</v>
      </c>
      <c r="H44" s="18">
        <v>120</v>
      </c>
      <c r="I44" s="18">
        <v>178</v>
      </c>
      <c r="J44" s="18">
        <v>8</v>
      </c>
      <c r="K44" s="106" t="s">
        <v>6</v>
      </c>
      <c r="L44" s="58" t="s">
        <v>23</v>
      </c>
      <c r="M44" s="5">
        <v>4</v>
      </c>
      <c r="N44" s="5">
        <v>5</v>
      </c>
      <c r="O44" s="5" t="s">
        <v>24</v>
      </c>
      <c r="P44" s="6" t="s">
        <v>319</v>
      </c>
    </row>
    <row r="45" spans="1:16" ht="12.75">
      <c r="A45" s="62"/>
      <c r="B45" s="18"/>
      <c r="C45" s="18"/>
      <c r="D45" s="31" t="s">
        <v>360</v>
      </c>
      <c r="F45" s="16"/>
      <c r="G45" s="18">
        <v>19</v>
      </c>
      <c r="H45" s="18">
        <v>11</v>
      </c>
      <c r="I45" s="18">
        <v>30</v>
      </c>
      <c r="J45" s="18"/>
      <c r="K45" s="106" t="s">
        <v>6</v>
      </c>
      <c r="L45" s="58" t="s">
        <v>23</v>
      </c>
      <c r="M45" s="5">
        <v>4</v>
      </c>
      <c r="N45" s="5">
        <v>5</v>
      </c>
      <c r="O45" s="5" t="s">
        <v>24</v>
      </c>
      <c r="P45" s="6" t="s">
        <v>319</v>
      </c>
    </row>
    <row r="46" spans="1:16" ht="12.75">
      <c r="A46" s="62"/>
      <c r="B46" s="18" t="s">
        <v>361</v>
      </c>
      <c r="C46" s="18"/>
      <c r="D46" s="31" t="s">
        <v>362</v>
      </c>
      <c r="F46" s="16">
        <v>1</v>
      </c>
      <c r="G46" s="18">
        <v>1</v>
      </c>
      <c r="H46" s="18"/>
      <c r="I46" s="18">
        <v>2</v>
      </c>
      <c r="J46" s="18">
        <v>3</v>
      </c>
      <c r="K46" s="106" t="s">
        <v>6</v>
      </c>
      <c r="L46" s="58" t="s">
        <v>23</v>
      </c>
      <c r="M46" s="5">
        <v>4</v>
      </c>
      <c r="N46" s="5">
        <v>5</v>
      </c>
      <c r="O46" s="5" t="s">
        <v>24</v>
      </c>
      <c r="P46" s="6" t="s">
        <v>319</v>
      </c>
    </row>
    <row r="47" spans="1:16" ht="12.75">
      <c r="A47" s="62"/>
      <c r="B47" s="18" t="s">
        <v>363</v>
      </c>
      <c r="C47" s="18"/>
      <c r="D47" s="31" t="s">
        <v>364</v>
      </c>
      <c r="F47" s="16">
        <v>7</v>
      </c>
      <c r="G47" s="18">
        <v>3</v>
      </c>
      <c r="H47" s="18"/>
      <c r="I47" s="18">
        <v>10</v>
      </c>
      <c r="J47" s="18">
        <v>5</v>
      </c>
      <c r="K47" s="106" t="s">
        <v>6</v>
      </c>
      <c r="L47" s="58" t="s">
        <v>23</v>
      </c>
      <c r="M47" s="5">
        <v>4</v>
      </c>
      <c r="N47" s="5">
        <v>5</v>
      </c>
      <c r="O47" s="5" t="s">
        <v>24</v>
      </c>
      <c r="P47" s="6" t="s">
        <v>319</v>
      </c>
    </row>
    <row r="48" spans="1:16" ht="12.75">
      <c r="A48" s="62"/>
      <c r="B48" s="18" t="s">
        <v>365</v>
      </c>
      <c r="C48" s="18"/>
      <c r="D48" s="31" t="s">
        <v>366</v>
      </c>
      <c r="F48" s="16"/>
      <c r="G48" s="18">
        <v>1</v>
      </c>
      <c r="H48" s="18"/>
      <c r="I48" s="18">
        <v>1</v>
      </c>
      <c r="J48" s="18">
        <v>6</v>
      </c>
      <c r="K48" s="106" t="s">
        <v>6</v>
      </c>
      <c r="L48" s="58" t="s">
        <v>23</v>
      </c>
      <c r="M48" s="5">
        <v>4</v>
      </c>
      <c r="N48" s="5">
        <v>5</v>
      </c>
      <c r="O48" s="5" t="s">
        <v>24</v>
      </c>
      <c r="P48" s="6" t="s">
        <v>319</v>
      </c>
    </row>
    <row r="49" spans="1:16" ht="12.75">
      <c r="A49" s="62"/>
      <c r="B49" s="18"/>
      <c r="C49" s="18"/>
      <c r="D49" s="31" t="s">
        <v>367</v>
      </c>
      <c r="F49" s="16">
        <v>1</v>
      </c>
      <c r="G49" s="18">
        <v>1</v>
      </c>
      <c r="H49" s="18"/>
      <c r="I49" s="18">
        <v>2</v>
      </c>
      <c r="J49" s="18">
        <v>1</v>
      </c>
      <c r="K49" s="106" t="s">
        <v>6</v>
      </c>
      <c r="L49" s="58" t="s">
        <v>23</v>
      </c>
      <c r="M49" s="5">
        <v>4</v>
      </c>
      <c r="N49" s="5">
        <v>5</v>
      </c>
      <c r="O49" s="5" t="s">
        <v>24</v>
      </c>
      <c r="P49" s="6" t="s">
        <v>319</v>
      </c>
    </row>
    <row r="50" spans="1:16" ht="12.75">
      <c r="A50" s="62"/>
      <c r="B50" s="18"/>
      <c r="C50" s="18"/>
      <c r="D50" s="31" t="s">
        <v>368</v>
      </c>
      <c r="F50" s="16">
        <v>4</v>
      </c>
      <c r="G50" s="18">
        <v>1</v>
      </c>
      <c r="H50" s="18"/>
      <c r="I50" s="18">
        <v>5</v>
      </c>
      <c r="J50" s="18">
        <v>1</v>
      </c>
      <c r="K50" s="106" t="s">
        <v>6</v>
      </c>
      <c r="L50" s="58" t="s">
        <v>23</v>
      </c>
      <c r="M50" s="5">
        <v>4</v>
      </c>
      <c r="N50" s="5">
        <v>5</v>
      </c>
      <c r="O50" s="5" t="s">
        <v>24</v>
      </c>
      <c r="P50" s="6" t="s">
        <v>319</v>
      </c>
    </row>
    <row r="51" spans="1:16" ht="38.25">
      <c r="A51" s="62" t="s">
        <v>369</v>
      </c>
      <c r="B51" s="18" t="s">
        <v>29</v>
      </c>
      <c r="C51" s="18"/>
      <c r="D51" s="31" t="s">
        <v>370</v>
      </c>
      <c r="F51" s="16">
        <v>3</v>
      </c>
      <c r="G51" s="18">
        <v>1</v>
      </c>
      <c r="H51" s="18"/>
      <c r="I51" s="18">
        <v>4</v>
      </c>
      <c r="J51" s="18">
        <v>1</v>
      </c>
      <c r="K51" s="106" t="s">
        <v>6</v>
      </c>
      <c r="L51" s="58" t="s">
        <v>23</v>
      </c>
      <c r="M51" s="5">
        <v>4</v>
      </c>
      <c r="N51" s="5">
        <v>5</v>
      </c>
      <c r="O51" s="5" t="s">
        <v>24</v>
      </c>
      <c r="P51" s="6" t="s">
        <v>319</v>
      </c>
    </row>
    <row r="52" spans="1:16" ht="25.5">
      <c r="A52" s="62"/>
      <c r="B52" s="18"/>
      <c r="C52" s="18"/>
      <c r="D52" s="31" t="s">
        <v>371</v>
      </c>
      <c r="F52" s="16"/>
      <c r="G52" s="18">
        <v>1</v>
      </c>
      <c r="H52" s="18"/>
      <c r="I52" s="18">
        <v>1</v>
      </c>
      <c r="J52" s="18">
        <v>1</v>
      </c>
      <c r="K52" s="106" t="s">
        <v>6</v>
      </c>
      <c r="L52" s="58" t="s">
        <v>23</v>
      </c>
      <c r="M52" s="5">
        <v>4</v>
      </c>
      <c r="N52" s="5">
        <v>5</v>
      </c>
      <c r="O52" s="5" t="s">
        <v>24</v>
      </c>
      <c r="P52" s="6" t="s">
        <v>319</v>
      </c>
    </row>
    <row r="53" spans="1:16" ht="25.5">
      <c r="A53" s="107" t="s">
        <v>30</v>
      </c>
      <c r="B53" s="18" t="s">
        <v>41</v>
      </c>
      <c r="C53" s="18"/>
      <c r="D53" s="31" t="s">
        <v>372</v>
      </c>
      <c r="F53" s="16">
        <v>9</v>
      </c>
      <c r="G53" s="18">
        <v>165</v>
      </c>
      <c r="H53" s="18">
        <v>62</v>
      </c>
      <c r="I53" s="18">
        <v>236</v>
      </c>
      <c r="J53" s="18">
        <v>9</v>
      </c>
      <c r="K53" s="106" t="s">
        <v>6</v>
      </c>
      <c r="L53" s="58" t="s">
        <v>23</v>
      </c>
      <c r="M53" s="5">
        <v>4</v>
      </c>
      <c r="N53" s="5">
        <v>5</v>
      </c>
      <c r="O53" s="5" t="s">
        <v>24</v>
      </c>
      <c r="P53" s="6" t="s">
        <v>319</v>
      </c>
    </row>
    <row r="54" spans="1:16" ht="12.75">
      <c r="A54" s="62"/>
      <c r="B54" s="18" t="s">
        <v>373</v>
      </c>
      <c r="C54" s="18"/>
      <c r="D54" s="31" t="s">
        <v>374</v>
      </c>
      <c r="F54" s="16"/>
      <c r="G54" s="18">
        <v>1</v>
      </c>
      <c r="H54" s="18"/>
      <c r="I54" s="18">
        <v>1</v>
      </c>
      <c r="J54" s="18">
        <v>4</v>
      </c>
      <c r="K54" s="106" t="s">
        <v>6</v>
      </c>
      <c r="L54" s="58" t="s">
        <v>23</v>
      </c>
      <c r="M54" s="5">
        <v>4</v>
      </c>
      <c r="N54" s="5">
        <v>5</v>
      </c>
      <c r="O54" s="5" t="s">
        <v>24</v>
      </c>
      <c r="P54" s="6" t="s">
        <v>319</v>
      </c>
    </row>
    <row r="55" spans="1:16" ht="12.75">
      <c r="A55" s="62"/>
      <c r="B55" s="18" t="s">
        <v>375</v>
      </c>
      <c r="C55" s="18"/>
      <c r="D55" s="31" t="s">
        <v>376</v>
      </c>
      <c r="F55" s="16">
        <v>1</v>
      </c>
      <c r="G55" s="18">
        <v>23</v>
      </c>
      <c r="H55" s="18"/>
      <c r="I55" s="18">
        <v>24</v>
      </c>
      <c r="J55" s="18">
        <v>3</v>
      </c>
      <c r="K55" s="106" t="s">
        <v>6</v>
      </c>
      <c r="L55" s="58" t="s">
        <v>23</v>
      </c>
      <c r="M55" s="5">
        <v>4</v>
      </c>
      <c r="N55" s="5">
        <v>5</v>
      </c>
      <c r="O55" s="5" t="s">
        <v>24</v>
      </c>
      <c r="P55" s="6" t="s">
        <v>319</v>
      </c>
    </row>
    <row r="56" spans="1:16" ht="12.75">
      <c r="A56" s="62"/>
      <c r="B56" s="18" t="s">
        <v>377</v>
      </c>
      <c r="C56" s="18"/>
      <c r="D56" s="31" t="s">
        <v>378</v>
      </c>
      <c r="F56" s="16">
        <v>37</v>
      </c>
      <c r="G56" s="18">
        <v>191</v>
      </c>
      <c r="H56" s="18">
        <v>255</v>
      </c>
      <c r="I56" s="18">
        <v>483</v>
      </c>
      <c r="J56" s="18">
        <v>56</v>
      </c>
      <c r="K56" s="106" t="s">
        <v>6</v>
      </c>
      <c r="L56" s="58" t="s">
        <v>23</v>
      </c>
      <c r="M56" s="5">
        <v>4</v>
      </c>
      <c r="N56" s="5">
        <v>5</v>
      </c>
      <c r="O56" s="5" t="s">
        <v>24</v>
      </c>
      <c r="P56" s="6" t="s">
        <v>319</v>
      </c>
    </row>
    <row r="57" spans="1:16" ht="12.75">
      <c r="A57" s="62"/>
      <c r="B57" s="18" t="s">
        <v>379</v>
      </c>
      <c r="C57" s="18"/>
      <c r="D57" s="31" t="s">
        <v>380</v>
      </c>
      <c r="F57" s="16">
        <v>3</v>
      </c>
      <c r="G57" s="18">
        <v>2</v>
      </c>
      <c r="H57" s="18"/>
      <c r="I57" s="18">
        <v>5</v>
      </c>
      <c r="J57" s="18">
        <v>6</v>
      </c>
      <c r="K57" s="106" t="s">
        <v>6</v>
      </c>
      <c r="L57" s="58" t="s">
        <v>23</v>
      </c>
      <c r="M57" s="5">
        <v>4</v>
      </c>
      <c r="N57" s="5">
        <v>5</v>
      </c>
      <c r="O57" s="5" t="s">
        <v>24</v>
      </c>
      <c r="P57" s="6" t="s">
        <v>319</v>
      </c>
    </row>
    <row r="58" spans="1:16" ht="12.75">
      <c r="A58" s="62"/>
      <c r="B58" s="18" t="s">
        <v>381</v>
      </c>
      <c r="C58" s="18"/>
      <c r="D58" s="31" t="s">
        <v>382</v>
      </c>
      <c r="F58" s="16">
        <v>18</v>
      </c>
      <c r="G58" s="18">
        <v>165</v>
      </c>
      <c r="H58" s="18">
        <v>174</v>
      </c>
      <c r="I58" s="18">
        <v>357</v>
      </c>
      <c r="J58" s="18">
        <v>35</v>
      </c>
      <c r="K58" s="106" t="s">
        <v>6</v>
      </c>
      <c r="L58" s="58" t="s">
        <v>23</v>
      </c>
      <c r="M58" s="5">
        <v>4</v>
      </c>
      <c r="N58" s="5">
        <v>5</v>
      </c>
      <c r="O58" s="5" t="s">
        <v>24</v>
      </c>
      <c r="P58" s="6" t="s">
        <v>319</v>
      </c>
    </row>
    <row r="59" spans="1:16" ht="12.75">
      <c r="A59" s="62"/>
      <c r="B59" s="18" t="s">
        <v>383</v>
      </c>
      <c r="C59" s="18"/>
      <c r="D59" s="31" t="s">
        <v>384</v>
      </c>
      <c r="F59" s="16"/>
      <c r="G59" s="18">
        <v>1</v>
      </c>
      <c r="H59" s="18"/>
      <c r="I59" s="18">
        <v>1</v>
      </c>
      <c r="J59" s="18">
        <v>5</v>
      </c>
      <c r="K59" s="106" t="s">
        <v>6</v>
      </c>
      <c r="L59" s="58" t="s">
        <v>23</v>
      </c>
      <c r="M59" s="5">
        <v>4</v>
      </c>
      <c r="N59" s="5">
        <v>5</v>
      </c>
      <c r="O59" s="5" t="s">
        <v>24</v>
      </c>
      <c r="P59" s="6" t="s">
        <v>319</v>
      </c>
    </row>
    <row r="60" spans="1:16" ht="12.75">
      <c r="A60" s="62"/>
      <c r="B60" s="18" t="s">
        <v>385</v>
      </c>
      <c r="C60" s="18"/>
      <c r="D60" s="31" t="s">
        <v>386</v>
      </c>
      <c r="F60" s="16">
        <v>6</v>
      </c>
      <c r="G60" s="18">
        <v>2</v>
      </c>
      <c r="H60" s="18"/>
      <c r="I60" s="18">
        <v>8</v>
      </c>
      <c r="J60" s="18">
        <v>8</v>
      </c>
      <c r="K60" s="106" t="s">
        <v>6</v>
      </c>
      <c r="L60" s="58" t="s">
        <v>23</v>
      </c>
      <c r="M60" s="5">
        <v>4</v>
      </c>
      <c r="N60" s="5">
        <v>5</v>
      </c>
      <c r="O60" s="5" t="s">
        <v>24</v>
      </c>
      <c r="P60" s="6" t="s">
        <v>319</v>
      </c>
    </row>
    <row r="61" spans="1:16" ht="25.5">
      <c r="A61" s="62"/>
      <c r="B61" s="33" t="s">
        <v>387</v>
      </c>
      <c r="C61" s="18"/>
      <c r="D61" s="31" t="s">
        <v>374</v>
      </c>
      <c r="F61" s="16">
        <v>1</v>
      </c>
      <c r="G61" s="18">
        <v>1</v>
      </c>
      <c r="H61" s="18"/>
      <c r="I61" s="18">
        <v>2</v>
      </c>
      <c r="J61" s="18">
        <v>2</v>
      </c>
      <c r="K61" s="106" t="s">
        <v>6</v>
      </c>
      <c r="L61" s="58" t="s">
        <v>23</v>
      </c>
      <c r="M61" s="5">
        <v>4</v>
      </c>
      <c r="N61" s="5">
        <v>5</v>
      </c>
      <c r="O61" s="5" t="s">
        <v>24</v>
      </c>
      <c r="P61" s="6" t="s">
        <v>319</v>
      </c>
    </row>
    <row r="62" spans="1:16" ht="12.75">
      <c r="A62" s="62"/>
      <c r="B62" s="18" t="s">
        <v>388</v>
      </c>
      <c r="C62" s="18"/>
      <c r="D62" s="31" t="s">
        <v>389</v>
      </c>
      <c r="F62" s="16"/>
      <c r="G62" s="18">
        <v>2</v>
      </c>
      <c r="H62" s="18"/>
      <c r="I62" s="18">
        <v>2</v>
      </c>
      <c r="J62" s="18">
        <v>2</v>
      </c>
      <c r="K62" s="106" t="s">
        <v>6</v>
      </c>
      <c r="L62" s="58" t="s">
        <v>23</v>
      </c>
      <c r="M62" s="5">
        <v>4</v>
      </c>
      <c r="N62" s="5">
        <v>5</v>
      </c>
      <c r="O62" s="5" t="s">
        <v>24</v>
      </c>
      <c r="P62" s="6" t="s">
        <v>319</v>
      </c>
    </row>
    <row r="63" spans="1:16" ht="12.75">
      <c r="A63" s="62"/>
      <c r="B63" s="18" t="s">
        <v>390</v>
      </c>
      <c r="C63" s="18"/>
      <c r="D63" s="31" t="s">
        <v>391</v>
      </c>
      <c r="F63" s="16">
        <v>1</v>
      </c>
      <c r="G63" s="18">
        <v>1</v>
      </c>
      <c r="H63" s="18"/>
      <c r="I63" s="18">
        <v>2</v>
      </c>
      <c r="J63" s="18">
        <v>5</v>
      </c>
      <c r="K63" s="106" t="s">
        <v>6</v>
      </c>
      <c r="L63" s="58" t="s">
        <v>23</v>
      </c>
      <c r="M63" s="5">
        <v>4</v>
      </c>
      <c r="N63" s="5">
        <v>5</v>
      </c>
      <c r="O63" s="5" t="s">
        <v>24</v>
      </c>
      <c r="P63" s="6" t="s">
        <v>319</v>
      </c>
    </row>
    <row r="64" spans="1:16" ht="12.75">
      <c r="A64" s="62"/>
      <c r="B64" s="18" t="s">
        <v>392</v>
      </c>
      <c r="C64" s="18"/>
      <c r="D64" s="31" t="s">
        <v>393</v>
      </c>
      <c r="F64" s="16">
        <v>10</v>
      </c>
      <c r="G64" s="18">
        <v>70</v>
      </c>
      <c r="H64" s="18">
        <v>86</v>
      </c>
      <c r="I64" s="18">
        <v>166</v>
      </c>
      <c r="J64" s="18">
        <v>18</v>
      </c>
      <c r="K64" s="106" t="s">
        <v>6</v>
      </c>
      <c r="L64" s="58" t="s">
        <v>23</v>
      </c>
      <c r="M64" s="5">
        <v>4</v>
      </c>
      <c r="N64" s="5">
        <v>5</v>
      </c>
      <c r="O64" s="5" t="s">
        <v>24</v>
      </c>
      <c r="P64" s="6" t="s">
        <v>319</v>
      </c>
    </row>
    <row r="65" spans="1:16" ht="12.75">
      <c r="A65" s="62"/>
      <c r="B65" s="18"/>
      <c r="C65" s="18"/>
      <c r="D65" s="31" t="s">
        <v>394</v>
      </c>
      <c r="F65" s="16"/>
      <c r="G65" s="18">
        <v>1</v>
      </c>
      <c r="H65" s="18"/>
      <c r="I65" s="18">
        <v>1</v>
      </c>
      <c r="J65" s="18">
        <v>1</v>
      </c>
      <c r="K65" s="106" t="s">
        <v>6</v>
      </c>
      <c r="L65" s="58" t="s">
        <v>23</v>
      </c>
      <c r="M65" s="5">
        <v>4</v>
      </c>
      <c r="N65" s="5">
        <v>5</v>
      </c>
      <c r="O65" s="5" t="s">
        <v>24</v>
      </c>
      <c r="P65" s="6" t="s">
        <v>319</v>
      </c>
    </row>
    <row r="66" spans="1:16" ht="25.5">
      <c r="A66" s="108" t="s">
        <v>395</v>
      </c>
      <c r="B66" s="18" t="s">
        <v>396</v>
      </c>
      <c r="C66" s="18"/>
      <c r="D66" s="31" t="s">
        <v>374</v>
      </c>
      <c r="F66" s="16">
        <v>4</v>
      </c>
      <c r="G66" s="18">
        <v>1</v>
      </c>
      <c r="H66" s="18"/>
      <c r="I66" s="18">
        <v>5</v>
      </c>
      <c r="J66" s="18">
        <v>3</v>
      </c>
      <c r="K66" s="106" t="s">
        <v>6</v>
      </c>
      <c r="L66" s="58" t="s">
        <v>23</v>
      </c>
      <c r="M66" s="5">
        <v>4</v>
      </c>
      <c r="N66" s="5">
        <v>5</v>
      </c>
      <c r="O66" s="5" t="s">
        <v>24</v>
      </c>
      <c r="P66" s="6" t="s">
        <v>319</v>
      </c>
    </row>
    <row r="67" spans="1:16" ht="12.75">
      <c r="A67" s="62"/>
      <c r="B67" s="18" t="s">
        <v>397</v>
      </c>
      <c r="C67" s="18"/>
      <c r="D67" s="31" t="s">
        <v>398</v>
      </c>
      <c r="F67" s="16">
        <v>2</v>
      </c>
      <c r="G67" s="18">
        <v>1</v>
      </c>
      <c r="H67" s="18"/>
      <c r="I67" s="18">
        <v>3</v>
      </c>
      <c r="J67" s="18">
        <v>3</v>
      </c>
      <c r="K67" s="106" t="s">
        <v>6</v>
      </c>
      <c r="L67" s="58" t="s">
        <v>23</v>
      </c>
      <c r="M67" s="5">
        <v>4</v>
      </c>
      <c r="N67" s="5">
        <v>5</v>
      </c>
      <c r="O67" s="5" t="s">
        <v>24</v>
      </c>
      <c r="P67" s="6" t="s">
        <v>319</v>
      </c>
    </row>
    <row r="68" spans="1:16" ht="12.75">
      <c r="A68" s="62"/>
      <c r="B68" s="18" t="s">
        <v>399</v>
      </c>
      <c r="C68" s="18"/>
      <c r="D68" s="31" t="s">
        <v>374</v>
      </c>
      <c r="F68" s="16"/>
      <c r="G68" s="18">
        <v>2</v>
      </c>
      <c r="H68" s="18"/>
      <c r="I68" s="18">
        <v>2</v>
      </c>
      <c r="J68" s="18">
        <v>5</v>
      </c>
      <c r="K68" s="106" t="s">
        <v>6</v>
      </c>
      <c r="L68" s="58" t="s">
        <v>23</v>
      </c>
      <c r="M68" s="5">
        <v>4</v>
      </c>
      <c r="N68" s="5">
        <v>5</v>
      </c>
      <c r="O68" s="5" t="s">
        <v>24</v>
      </c>
      <c r="P68" s="6" t="s">
        <v>319</v>
      </c>
    </row>
    <row r="69" spans="1:16" ht="12.75">
      <c r="A69" s="62"/>
      <c r="B69" s="18" t="s">
        <v>400</v>
      </c>
      <c r="C69" s="18"/>
      <c r="D69" s="31" t="s">
        <v>401</v>
      </c>
      <c r="F69" s="16">
        <v>1</v>
      </c>
      <c r="G69" s="18">
        <v>1</v>
      </c>
      <c r="H69" s="18"/>
      <c r="I69" s="18">
        <v>2</v>
      </c>
      <c r="J69" s="18">
        <v>6</v>
      </c>
      <c r="K69" s="106" t="s">
        <v>6</v>
      </c>
      <c r="L69" s="58" t="s">
        <v>23</v>
      </c>
      <c r="M69" s="5">
        <v>4</v>
      </c>
      <c r="N69" s="5">
        <v>5</v>
      </c>
      <c r="O69" s="5" t="s">
        <v>24</v>
      </c>
      <c r="P69" s="6" t="s">
        <v>319</v>
      </c>
    </row>
    <row r="70" spans="1:16" ht="12.75">
      <c r="A70" s="62" t="s">
        <v>226</v>
      </c>
      <c r="B70" s="18" t="s">
        <v>402</v>
      </c>
      <c r="C70" s="18"/>
      <c r="D70" s="31" t="s">
        <v>403</v>
      </c>
      <c r="F70" s="16"/>
      <c r="G70" s="18">
        <v>1</v>
      </c>
      <c r="H70" s="18"/>
      <c r="I70" s="18">
        <v>1</v>
      </c>
      <c r="J70" s="18">
        <v>2</v>
      </c>
      <c r="K70" s="106" t="s">
        <v>6</v>
      </c>
      <c r="L70" s="58" t="s">
        <v>23</v>
      </c>
      <c r="M70" s="5">
        <v>4</v>
      </c>
      <c r="N70" s="5">
        <v>5</v>
      </c>
      <c r="O70" s="5" t="s">
        <v>24</v>
      </c>
      <c r="P70" s="6" t="s">
        <v>319</v>
      </c>
    </row>
    <row r="71" spans="1:16" ht="12.75">
      <c r="A71" s="62"/>
      <c r="B71" s="18" t="s">
        <v>404</v>
      </c>
      <c r="C71" s="18"/>
      <c r="D71" s="31" t="s">
        <v>356</v>
      </c>
      <c r="F71" s="16">
        <v>1</v>
      </c>
      <c r="G71" s="18">
        <v>1</v>
      </c>
      <c r="H71" s="18"/>
      <c r="I71" s="18">
        <v>2</v>
      </c>
      <c r="J71" s="18">
        <v>1</v>
      </c>
      <c r="K71" s="106" t="s">
        <v>6</v>
      </c>
      <c r="L71" s="58" t="s">
        <v>23</v>
      </c>
      <c r="M71" s="5">
        <v>4</v>
      </c>
      <c r="N71" s="5">
        <v>5</v>
      </c>
      <c r="O71" s="5" t="s">
        <v>24</v>
      </c>
      <c r="P71" s="6" t="s">
        <v>319</v>
      </c>
    </row>
    <row r="72" spans="1:16" ht="12.75">
      <c r="A72" s="62"/>
      <c r="B72" s="18" t="s">
        <v>405</v>
      </c>
      <c r="C72" s="18"/>
      <c r="D72" s="31" t="s">
        <v>307</v>
      </c>
      <c r="F72" s="16">
        <v>6</v>
      </c>
      <c r="G72" s="18">
        <v>42</v>
      </c>
      <c r="H72" s="18">
        <v>72</v>
      </c>
      <c r="I72" s="18">
        <v>120</v>
      </c>
      <c r="J72" s="18">
        <v>2</v>
      </c>
      <c r="K72" s="106" t="s">
        <v>6</v>
      </c>
      <c r="L72" s="58" t="s">
        <v>23</v>
      </c>
      <c r="M72" s="5">
        <v>4</v>
      </c>
      <c r="N72" s="5">
        <v>5</v>
      </c>
      <c r="O72" s="5" t="s">
        <v>24</v>
      </c>
      <c r="P72" s="6" t="s">
        <v>319</v>
      </c>
    </row>
    <row r="73" spans="1:16" ht="12.75">
      <c r="A73" s="62" t="s">
        <v>406</v>
      </c>
      <c r="B73" s="18" t="s">
        <v>29</v>
      </c>
      <c r="C73" s="18"/>
      <c r="D73" s="31" t="s">
        <v>403</v>
      </c>
      <c r="F73" s="16"/>
      <c r="G73" s="18">
        <v>1</v>
      </c>
      <c r="H73" s="18"/>
      <c r="I73" s="18">
        <v>1</v>
      </c>
      <c r="J73" s="18">
        <v>1</v>
      </c>
      <c r="K73" s="106" t="s">
        <v>6</v>
      </c>
      <c r="L73" s="58" t="s">
        <v>23</v>
      </c>
      <c r="M73" s="5">
        <v>4</v>
      </c>
      <c r="N73" s="5">
        <v>5</v>
      </c>
      <c r="O73" s="5" t="s">
        <v>24</v>
      </c>
      <c r="P73" s="6" t="s">
        <v>319</v>
      </c>
    </row>
    <row r="74" spans="1:16" ht="12.75">
      <c r="A74" s="62" t="s">
        <v>407</v>
      </c>
      <c r="B74" s="18"/>
      <c r="C74" s="18"/>
      <c r="D74" s="31" t="s">
        <v>403</v>
      </c>
      <c r="F74" s="16"/>
      <c r="G74" s="18">
        <v>1</v>
      </c>
      <c r="H74" s="18"/>
      <c r="I74" s="18">
        <v>1</v>
      </c>
      <c r="J74" s="18">
        <v>1</v>
      </c>
      <c r="K74" s="106" t="s">
        <v>6</v>
      </c>
      <c r="L74" s="58" t="s">
        <v>23</v>
      </c>
      <c r="M74" s="5">
        <v>4</v>
      </c>
      <c r="N74" s="5">
        <v>5</v>
      </c>
      <c r="O74" s="5" t="s">
        <v>24</v>
      </c>
      <c r="P74" s="6" t="s">
        <v>319</v>
      </c>
    </row>
    <row r="75" spans="1:16" ht="12.75">
      <c r="A75" s="62" t="s">
        <v>408</v>
      </c>
      <c r="B75" s="18" t="s">
        <v>409</v>
      </c>
      <c r="C75" s="18"/>
      <c r="D75" s="31" t="s">
        <v>403</v>
      </c>
      <c r="F75" s="16"/>
      <c r="G75" s="18">
        <v>1</v>
      </c>
      <c r="H75" s="18"/>
      <c r="I75" s="18">
        <v>1</v>
      </c>
      <c r="J75" s="18">
        <v>1</v>
      </c>
      <c r="K75" s="106" t="s">
        <v>6</v>
      </c>
      <c r="L75" s="58" t="s">
        <v>23</v>
      </c>
      <c r="M75" s="5">
        <v>4</v>
      </c>
      <c r="N75" s="5">
        <v>5</v>
      </c>
      <c r="O75" s="5" t="s">
        <v>24</v>
      </c>
      <c r="P75" s="6" t="s">
        <v>319</v>
      </c>
    </row>
    <row r="76" spans="1:16" ht="12.75">
      <c r="A76" s="62"/>
      <c r="B76" s="18" t="s">
        <v>410</v>
      </c>
      <c r="C76" s="18"/>
      <c r="D76" s="31" t="s">
        <v>411</v>
      </c>
      <c r="F76" s="16">
        <v>8</v>
      </c>
      <c r="G76" s="18">
        <v>40</v>
      </c>
      <c r="H76" s="18">
        <v>44</v>
      </c>
      <c r="I76" s="18">
        <v>92</v>
      </c>
      <c r="J76" s="18">
        <v>20</v>
      </c>
      <c r="K76" s="106" t="s">
        <v>6</v>
      </c>
      <c r="L76" s="58" t="s">
        <v>23</v>
      </c>
      <c r="M76" s="5">
        <v>4</v>
      </c>
      <c r="N76" s="5">
        <v>5</v>
      </c>
      <c r="O76" s="5" t="s">
        <v>24</v>
      </c>
      <c r="P76" s="6" t="s">
        <v>319</v>
      </c>
    </row>
    <row r="77" spans="1:16" ht="12.75">
      <c r="A77" s="62"/>
      <c r="B77" s="18" t="s">
        <v>31</v>
      </c>
      <c r="C77" s="18"/>
      <c r="D77" s="31" t="s">
        <v>412</v>
      </c>
      <c r="F77" s="16">
        <v>2</v>
      </c>
      <c r="G77" s="18">
        <v>2</v>
      </c>
      <c r="H77" s="18"/>
      <c r="I77" s="18">
        <v>4</v>
      </c>
      <c r="J77" s="18">
        <v>4</v>
      </c>
      <c r="K77" s="106" t="s">
        <v>6</v>
      </c>
      <c r="L77" s="58" t="s">
        <v>23</v>
      </c>
      <c r="M77" s="5">
        <v>4</v>
      </c>
      <c r="N77" s="5">
        <v>5</v>
      </c>
      <c r="O77" s="5" t="s">
        <v>24</v>
      </c>
      <c r="P77" s="6" t="s">
        <v>319</v>
      </c>
    </row>
    <row r="78" spans="1:16" ht="12.75">
      <c r="A78" s="62"/>
      <c r="B78" s="18" t="s">
        <v>31</v>
      </c>
      <c r="C78" s="18"/>
      <c r="D78" s="31" t="s">
        <v>413</v>
      </c>
      <c r="F78" s="16"/>
      <c r="G78" s="18">
        <v>1</v>
      </c>
      <c r="H78" s="18">
        <v>1</v>
      </c>
      <c r="I78" s="18">
        <v>2</v>
      </c>
      <c r="J78" s="18"/>
      <c r="K78" s="106" t="s">
        <v>6</v>
      </c>
      <c r="L78" s="58" t="s">
        <v>23</v>
      </c>
      <c r="M78" s="5">
        <v>4</v>
      </c>
      <c r="N78" s="5">
        <v>5</v>
      </c>
      <c r="O78" s="5" t="s">
        <v>24</v>
      </c>
      <c r="P78" s="6" t="s">
        <v>319</v>
      </c>
    </row>
    <row r="79" spans="1:16" ht="12.75">
      <c r="A79" s="62" t="s">
        <v>240</v>
      </c>
      <c r="B79" s="18" t="s">
        <v>414</v>
      </c>
      <c r="C79" s="18"/>
      <c r="D79" s="31" t="s">
        <v>362</v>
      </c>
      <c r="F79" s="16">
        <v>1</v>
      </c>
      <c r="G79" s="18">
        <v>1</v>
      </c>
      <c r="H79" s="18"/>
      <c r="I79" s="18">
        <v>2</v>
      </c>
      <c r="J79" s="18">
        <v>1</v>
      </c>
      <c r="K79" s="106" t="s">
        <v>6</v>
      </c>
      <c r="L79" s="58" t="s">
        <v>23</v>
      </c>
      <c r="M79" s="5">
        <v>4</v>
      </c>
      <c r="N79" s="5">
        <v>5</v>
      </c>
      <c r="O79" s="5" t="s">
        <v>24</v>
      </c>
      <c r="P79" s="6" t="s">
        <v>319</v>
      </c>
    </row>
    <row r="80" spans="1:16" ht="12.75">
      <c r="A80" s="62"/>
      <c r="B80" s="18" t="s">
        <v>415</v>
      </c>
      <c r="C80" s="18"/>
      <c r="D80" s="31" t="s">
        <v>307</v>
      </c>
      <c r="F80" s="16">
        <v>1</v>
      </c>
      <c r="G80" s="18">
        <v>2</v>
      </c>
      <c r="H80" s="18">
        <v>16</v>
      </c>
      <c r="I80" s="18">
        <v>19</v>
      </c>
      <c r="J80" s="18">
        <v>3</v>
      </c>
      <c r="K80" s="106" t="s">
        <v>6</v>
      </c>
      <c r="L80" s="58" t="s">
        <v>23</v>
      </c>
      <c r="M80" s="5">
        <v>4</v>
      </c>
      <c r="N80" s="5">
        <v>5</v>
      </c>
      <c r="O80" s="5" t="s">
        <v>24</v>
      </c>
      <c r="P80" s="6" t="s">
        <v>319</v>
      </c>
    </row>
    <row r="81" spans="1:16" ht="12.75">
      <c r="A81" s="62"/>
      <c r="B81" s="18"/>
      <c r="C81" s="18"/>
      <c r="D81" s="31" t="s">
        <v>33</v>
      </c>
      <c r="F81" s="16">
        <f>SUM(F8:F80)</f>
        <v>310</v>
      </c>
      <c r="G81" s="18">
        <f>SUM(G8:G80)</f>
        <v>2006</v>
      </c>
      <c r="H81" s="18">
        <f>SUM(H8:H80)</f>
        <v>2002</v>
      </c>
      <c r="I81" s="18">
        <f>SUM(I8:I80)</f>
        <v>4318</v>
      </c>
      <c r="J81" s="18">
        <f>SUM(J8:J80)</f>
        <v>588</v>
      </c>
      <c r="K81" s="106" t="s">
        <v>6</v>
      </c>
      <c r="L81" s="58" t="s">
        <v>23</v>
      </c>
      <c r="M81" s="5">
        <v>4</v>
      </c>
      <c r="N81" s="5">
        <v>5</v>
      </c>
      <c r="O81" s="5" t="s">
        <v>24</v>
      </c>
      <c r="P81" s="6" t="s">
        <v>319</v>
      </c>
    </row>
    <row r="82" spans="1:31" ht="12.75">
      <c r="A82" s="62" t="s">
        <v>34</v>
      </c>
      <c r="B82" s="18" t="s">
        <v>416</v>
      </c>
      <c r="C82" s="18"/>
      <c r="D82" s="31" t="s">
        <v>403</v>
      </c>
      <c r="E82" s="63"/>
      <c r="F82" s="16"/>
      <c r="G82" s="18">
        <v>1</v>
      </c>
      <c r="H82" s="18"/>
      <c r="I82" s="18">
        <v>1</v>
      </c>
      <c r="J82" s="18">
        <v>1</v>
      </c>
      <c r="K82" s="4" t="s">
        <v>6</v>
      </c>
      <c r="L82" s="5" t="s">
        <v>23</v>
      </c>
      <c r="M82" s="5">
        <v>4</v>
      </c>
      <c r="N82" s="5">
        <v>5</v>
      </c>
      <c r="O82" s="5" t="s">
        <v>35</v>
      </c>
      <c r="P82" s="6" t="s">
        <v>319</v>
      </c>
      <c r="Q82" s="18"/>
      <c r="R82" s="18"/>
      <c r="S82" s="18"/>
      <c r="T82" s="18"/>
      <c r="U82" s="18"/>
      <c r="V82" s="18"/>
      <c r="W82" s="18"/>
      <c r="X82" s="18"/>
      <c r="Y82" s="18"/>
      <c r="Z82" s="110"/>
      <c r="AA82" s="110"/>
      <c r="AB82" s="99"/>
      <c r="AC82" s="99"/>
      <c r="AD82" s="99"/>
      <c r="AE82" s="99"/>
    </row>
    <row r="83" spans="1:20" ht="12.75">
      <c r="A83" s="62" t="s">
        <v>36</v>
      </c>
      <c r="B83" s="18" t="s">
        <v>417</v>
      </c>
      <c r="C83" s="18"/>
      <c r="D83" s="31" t="s">
        <v>380</v>
      </c>
      <c r="E83" s="54"/>
      <c r="F83" s="16">
        <v>1</v>
      </c>
      <c r="G83" s="18">
        <v>3</v>
      </c>
      <c r="H83" s="18"/>
      <c r="I83" s="18">
        <v>4</v>
      </c>
      <c r="J83" s="18">
        <v>7</v>
      </c>
      <c r="K83" s="4" t="s">
        <v>6</v>
      </c>
      <c r="L83" s="5" t="s">
        <v>23</v>
      </c>
      <c r="M83" s="5">
        <v>4</v>
      </c>
      <c r="N83" s="5">
        <v>5</v>
      </c>
      <c r="O83" s="5" t="s">
        <v>35</v>
      </c>
      <c r="P83" s="6" t="s">
        <v>319</v>
      </c>
      <c r="T83" s="18"/>
    </row>
    <row r="84" spans="1:31" ht="12.75">
      <c r="A84" s="62"/>
      <c r="B84" s="18" t="s">
        <v>418</v>
      </c>
      <c r="C84" s="18"/>
      <c r="D84" s="31" t="s">
        <v>419</v>
      </c>
      <c r="E84" s="63"/>
      <c r="F84" s="16">
        <v>10</v>
      </c>
      <c r="G84" s="18">
        <v>9</v>
      </c>
      <c r="H84" s="18"/>
      <c r="I84" s="18">
        <v>19</v>
      </c>
      <c r="J84" s="18">
        <v>15</v>
      </c>
      <c r="K84" s="4" t="s">
        <v>6</v>
      </c>
      <c r="L84" s="5" t="s">
        <v>23</v>
      </c>
      <c r="M84" s="5">
        <v>4</v>
      </c>
      <c r="N84" s="5">
        <v>5</v>
      </c>
      <c r="O84" s="5" t="s">
        <v>35</v>
      </c>
      <c r="P84" s="6" t="s">
        <v>319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2.75">
      <c r="A85" s="62"/>
      <c r="B85" s="18" t="s">
        <v>420</v>
      </c>
      <c r="C85" s="18"/>
      <c r="D85" s="31" t="s">
        <v>421</v>
      </c>
      <c r="E85" s="63"/>
      <c r="F85" s="16">
        <v>2</v>
      </c>
      <c r="G85" s="18">
        <v>2</v>
      </c>
      <c r="H85" s="18"/>
      <c r="I85" s="18">
        <v>4</v>
      </c>
      <c r="J85" s="18">
        <v>2</v>
      </c>
      <c r="K85" s="4" t="s">
        <v>6</v>
      </c>
      <c r="L85" s="5" t="s">
        <v>23</v>
      </c>
      <c r="M85" s="5">
        <v>4</v>
      </c>
      <c r="N85" s="5">
        <v>5</v>
      </c>
      <c r="O85" s="5" t="s">
        <v>35</v>
      </c>
      <c r="P85" s="6" t="s">
        <v>319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2.75">
      <c r="A86" s="62"/>
      <c r="B86" s="18" t="s">
        <v>422</v>
      </c>
      <c r="C86" s="18"/>
      <c r="D86" s="31" t="s">
        <v>423</v>
      </c>
      <c r="E86" s="63"/>
      <c r="F86" s="16"/>
      <c r="G86" s="18">
        <v>186</v>
      </c>
      <c r="H86" s="18">
        <v>198</v>
      </c>
      <c r="I86" s="18">
        <v>384</v>
      </c>
      <c r="J86" s="18">
        <v>6</v>
      </c>
      <c r="K86" s="4" t="s">
        <v>6</v>
      </c>
      <c r="L86" s="5" t="s">
        <v>23</v>
      </c>
      <c r="M86" s="5">
        <v>4</v>
      </c>
      <c r="N86" s="5">
        <v>5</v>
      </c>
      <c r="O86" s="5" t="s">
        <v>35</v>
      </c>
      <c r="P86" s="6" t="s">
        <v>319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2.75">
      <c r="A87" s="62"/>
      <c r="B87" s="18" t="s">
        <v>422</v>
      </c>
      <c r="C87" s="18"/>
      <c r="D87" s="31" t="s">
        <v>424</v>
      </c>
      <c r="E87" s="63"/>
      <c r="F87" s="16">
        <v>15</v>
      </c>
      <c r="G87" s="18">
        <v>209</v>
      </c>
      <c r="H87" s="18">
        <v>365</v>
      </c>
      <c r="I87" s="18">
        <v>589</v>
      </c>
      <c r="J87" s="18">
        <v>17</v>
      </c>
      <c r="K87" s="4" t="s">
        <v>6</v>
      </c>
      <c r="L87" s="5" t="s">
        <v>23</v>
      </c>
      <c r="M87" s="5">
        <v>4</v>
      </c>
      <c r="N87" s="5">
        <v>5</v>
      </c>
      <c r="O87" s="5" t="s">
        <v>35</v>
      </c>
      <c r="P87" s="6" t="s">
        <v>319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2.75">
      <c r="A88" s="62"/>
      <c r="B88" s="18" t="s">
        <v>425</v>
      </c>
      <c r="C88" s="18"/>
      <c r="D88" s="31" t="s">
        <v>426</v>
      </c>
      <c r="E88" s="63"/>
      <c r="F88" s="16">
        <v>4</v>
      </c>
      <c r="G88" s="18">
        <v>4</v>
      </c>
      <c r="H88" s="18"/>
      <c r="I88" s="18">
        <v>8</v>
      </c>
      <c r="J88" s="18">
        <v>13</v>
      </c>
      <c r="K88" s="4" t="s">
        <v>6</v>
      </c>
      <c r="L88" s="5" t="s">
        <v>23</v>
      </c>
      <c r="M88" s="5">
        <v>4</v>
      </c>
      <c r="N88" s="5">
        <v>5</v>
      </c>
      <c r="O88" s="5" t="s">
        <v>35</v>
      </c>
      <c r="P88" s="6" t="s">
        <v>319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20" ht="12.75">
      <c r="A89" s="62"/>
      <c r="B89" s="18" t="s">
        <v>427</v>
      </c>
      <c r="C89" s="18"/>
      <c r="D89" s="31" t="s">
        <v>428</v>
      </c>
      <c r="E89" s="54"/>
      <c r="F89" s="16">
        <v>15</v>
      </c>
      <c r="G89" s="18">
        <v>11</v>
      </c>
      <c r="H89" s="18"/>
      <c r="I89" s="18">
        <v>26</v>
      </c>
      <c r="J89" s="18">
        <v>26</v>
      </c>
      <c r="K89" s="4" t="s">
        <v>6</v>
      </c>
      <c r="L89" s="5" t="s">
        <v>23</v>
      </c>
      <c r="M89" s="5">
        <v>4</v>
      </c>
      <c r="N89" s="5">
        <v>5</v>
      </c>
      <c r="O89" s="5" t="s">
        <v>35</v>
      </c>
      <c r="P89" s="6" t="s">
        <v>319</v>
      </c>
      <c r="T89" s="18"/>
    </row>
    <row r="90" spans="1:20" ht="12.75">
      <c r="A90" s="62"/>
      <c r="B90" s="18" t="s">
        <v>429</v>
      </c>
      <c r="C90" s="18"/>
      <c r="D90" s="31" t="s">
        <v>430</v>
      </c>
      <c r="E90" s="54"/>
      <c r="F90" s="16"/>
      <c r="G90" s="18">
        <v>1</v>
      </c>
      <c r="H90" s="18"/>
      <c r="I90" s="18">
        <v>1</v>
      </c>
      <c r="J90" s="18">
        <v>2</v>
      </c>
      <c r="K90" s="4" t="s">
        <v>6</v>
      </c>
      <c r="L90" s="5" t="s">
        <v>23</v>
      </c>
      <c r="M90" s="5">
        <v>4</v>
      </c>
      <c r="N90" s="5">
        <v>5</v>
      </c>
      <c r="O90" s="5" t="s">
        <v>35</v>
      </c>
      <c r="P90" s="6" t="s">
        <v>319</v>
      </c>
      <c r="T90" s="18"/>
    </row>
    <row r="91" spans="1:20" ht="12.75">
      <c r="A91" s="62"/>
      <c r="B91" s="18" t="s">
        <v>431</v>
      </c>
      <c r="C91" s="18"/>
      <c r="D91" s="31" t="s">
        <v>432</v>
      </c>
      <c r="E91" s="54"/>
      <c r="F91" s="16">
        <v>19</v>
      </c>
      <c r="G91" s="18">
        <v>10</v>
      </c>
      <c r="H91" s="18"/>
      <c r="I91" s="18">
        <v>29</v>
      </c>
      <c r="J91" s="18">
        <v>17</v>
      </c>
      <c r="K91" s="4" t="s">
        <v>6</v>
      </c>
      <c r="L91" s="5" t="s">
        <v>23</v>
      </c>
      <c r="M91" s="5">
        <v>4</v>
      </c>
      <c r="N91" s="5">
        <v>5</v>
      </c>
      <c r="O91" s="5" t="s">
        <v>35</v>
      </c>
      <c r="P91" s="6" t="s">
        <v>319</v>
      </c>
      <c r="T91" s="18"/>
    </row>
    <row r="92" spans="1:20" ht="12.75">
      <c r="A92" s="62"/>
      <c r="B92" s="18" t="s">
        <v>433</v>
      </c>
      <c r="C92" s="18"/>
      <c r="D92" s="31" t="s">
        <v>432</v>
      </c>
      <c r="E92" s="54"/>
      <c r="F92" s="16">
        <v>2</v>
      </c>
      <c r="G92" s="18">
        <v>3</v>
      </c>
      <c r="H92" s="18"/>
      <c r="I92" s="18">
        <v>5</v>
      </c>
      <c r="J92" s="18">
        <v>8</v>
      </c>
      <c r="K92" s="4" t="s">
        <v>6</v>
      </c>
      <c r="L92" s="5" t="s">
        <v>23</v>
      </c>
      <c r="M92" s="5">
        <v>4</v>
      </c>
      <c r="N92" s="5">
        <v>5</v>
      </c>
      <c r="O92" s="5" t="s">
        <v>35</v>
      </c>
      <c r="P92" s="6" t="s">
        <v>319</v>
      </c>
      <c r="T92" s="18"/>
    </row>
    <row r="93" spans="1:20" ht="12.75">
      <c r="A93" s="62" t="s">
        <v>434</v>
      </c>
      <c r="B93" s="18" t="s">
        <v>41</v>
      </c>
      <c r="C93" s="18"/>
      <c r="D93" s="31" t="s">
        <v>435</v>
      </c>
      <c r="E93" s="54"/>
      <c r="F93" s="16"/>
      <c r="G93" s="18">
        <v>1</v>
      </c>
      <c r="H93" s="18"/>
      <c r="I93" s="18">
        <v>1</v>
      </c>
      <c r="J93" s="18">
        <v>2</v>
      </c>
      <c r="K93" s="4" t="s">
        <v>6</v>
      </c>
      <c r="L93" s="5" t="s">
        <v>23</v>
      </c>
      <c r="M93" s="5">
        <v>4</v>
      </c>
      <c r="N93" s="5">
        <v>5</v>
      </c>
      <c r="O93" s="5" t="s">
        <v>35</v>
      </c>
      <c r="P93" s="6" t="s">
        <v>319</v>
      </c>
      <c r="T93" s="18"/>
    </row>
    <row r="94" spans="1:20" ht="12.75">
      <c r="A94" s="62" t="s">
        <v>436</v>
      </c>
      <c r="B94" s="18" t="s">
        <v>437</v>
      </c>
      <c r="C94" s="18"/>
      <c r="D94" s="31" t="s">
        <v>438</v>
      </c>
      <c r="E94" s="54"/>
      <c r="F94" s="16">
        <v>2</v>
      </c>
      <c r="G94" s="18">
        <v>92</v>
      </c>
      <c r="H94" s="18">
        <v>134</v>
      </c>
      <c r="I94" s="18">
        <v>228</v>
      </c>
      <c r="J94" s="18">
        <v>5</v>
      </c>
      <c r="K94" s="4" t="s">
        <v>6</v>
      </c>
      <c r="L94" s="5" t="s">
        <v>23</v>
      </c>
      <c r="M94" s="5">
        <v>4</v>
      </c>
      <c r="N94" s="5">
        <v>5</v>
      </c>
      <c r="O94" s="5" t="s">
        <v>35</v>
      </c>
      <c r="P94" s="6" t="s">
        <v>319</v>
      </c>
      <c r="T94" s="18"/>
    </row>
    <row r="95" spans="1:20" ht="12.75">
      <c r="A95" s="62"/>
      <c r="B95" s="18" t="s">
        <v>439</v>
      </c>
      <c r="C95" s="18"/>
      <c r="D95" s="31" t="s">
        <v>374</v>
      </c>
      <c r="E95" s="54"/>
      <c r="F95" s="16">
        <v>1</v>
      </c>
      <c r="G95" s="18">
        <v>1</v>
      </c>
      <c r="H95" s="18"/>
      <c r="I95" s="18">
        <v>2</v>
      </c>
      <c r="J95" s="18">
        <v>4</v>
      </c>
      <c r="K95" s="4" t="s">
        <v>6</v>
      </c>
      <c r="L95" s="5" t="s">
        <v>23</v>
      </c>
      <c r="M95" s="5">
        <v>4</v>
      </c>
      <c r="N95" s="5">
        <v>5</v>
      </c>
      <c r="O95" s="5" t="s">
        <v>35</v>
      </c>
      <c r="P95" s="6" t="s">
        <v>319</v>
      </c>
      <c r="T95" s="18"/>
    </row>
    <row r="96" spans="1:20" ht="12.75">
      <c r="A96" s="62"/>
      <c r="B96" s="18" t="s">
        <v>440</v>
      </c>
      <c r="C96" s="18"/>
      <c r="D96" s="31" t="s">
        <v>441</v>
      </c>
      <c r="E96" s="54"/>
      <c r="F96" s="16">
        <v>7</v>
      </c>
      <c r="G96" s="18">
        <v>7</v>
      </c>
      <c r="H96" s="18">
        <v>8</v>
      </c>
      <c r="I96" s="18">
        <v>22</v>
      </c>
      <c r="J96" s="18">
        <v>16</v>
      </c>
      <c r="K96" s="4" t="s">
        <v>6</v>
      </c>
      <c r="L96" s="5" t="s">
        <v>23</v>
      </c>
      <c r="M96" s="5">
        <v>4</v>
      </c>
      <c r="N96" s="5">
        <v>5</v>
      </c>
      <c r="O96" s="5" t="s">
        <v>35</v>
      </c>
      <c r="P96" s="6" t="s">
        <v>319</v>
      </c>
      <c r="T96" s="18"/>
    </row>
    <row r="97" spans="1:20" ht="12.75">
      <c r="A97" s="62"/>
      <c r="B97" s="18" t="s">
        <v>31</v>
      </c>
      <c r="C97" s="18"/>
      <c r="D97" s="31" t="s">
        <v>442</v>
      </c>
      <c r="E97" s="54"/>
      <c r="F97" s="16">
        <v>1</v>
      </c>
      <c r="G97" s="18"/>
      <c r="H97" s="18"/>
      <c r="I97" s="18">
        <v>1</v>
      </c>
      <c r="J97" s="18">
        <v>5</v>
      </c>
      <c r="K97" s="4" t="s">
        <v>6</v>
      </c>
      <c r="L97" s="5" t="s">
        <v>23</v>
      </c>
      <c r="M97" s="5">
        <v>4</v>
      </c>
      <c r="N97" s="5">
        <v>5</v>
      </c>
      <c r="O97" s="5" t="s">
        <v>35</v>
      </c>
      <c r="P97" s="6" t="s">
        <v>319</v>
      </c>
      <c r="T97" s="18"/>
    </row>
    <row r="98" spans="1:20" ht="12.75">
      <c r="A98" s="62" t="s">
        <v>443</v>
      </c>
      <c r="B98" s="18"/>
      <c r="C98" s="18" t="s">
        <v>444</v>
      </c>
      <c r="D98" s="31" t="s">
        <v>403</v>
      </c>
      <c r="E98" s="54"/>
      <c r="F98" s="16">
        <v>1</v>
      </c>
      <c r="G98" s="18">
        <v>1</v>
      </c>
      <c r="H98" s="18"/>
      <c r="I98" s="18">
        <v>2</v>
      </c>
      <c r="J98" s="18">
        <v>1</v>
      </c>
      <c r="K98" s="4" t="s">
        <v>6</v>
      </c>
      <c r="L98" s="5" t="s">
        <v>23</v>
      </c>
      <c r="M98" s="5">
        <v>4</v>
      </c>
      <c r="N98" s="5">
        <v>5</v>
      </c>
      <c r="O98" s="5" t="s">
        <v>35</v>
      </c>
      <c r="P98" s="6" t="s">
        <v>319</v>
      </c>
      <c r="T98" s="18"/>
    </row>
    <row r="99" spans="1:20" ht="12.75">
      <c r="A99" s="62"/>
      <c r="B99" s="18"/>
      <c r="C99" s="18" t="s">
        <v>445</v>
      </c>
      <c r="D99" s="31"/>
      <c r="E99" s="54"/>
      <c r="F99" s="16"/>
      <c r="G99" s="18">
        <v>1</v>
      </c>
      <c r="H99" s="18"/>
      <c r="I99" s="18">
        <v>1</v>
      </c>
      <c r="J99" s="18">
        <v>1</v>
      </c>
      <c r="K99" s="4" t="s">
        <v>6</v>
      </c>
      <c r="L99" s="5" t="s">
        <v>23</v>
      </c>
      <c r="M99" s="5">
        <v>4</v>
      </c>
      <c r="N99" s="5">
        <v>5</v>
      </c>
      <c r="O99" s="5" t="s">
        <v>35</v>
      </c>
      <c r="P99" s="6" t="s">
        <v>319</v>
      </c>
      <c r="T99" s="18"/>
    </row>
    <row r="100" spans="1:20" ht="12.75">
      <c r="A100" s="62"/>
      <c r="B100" s="18"/>
      <c r="C100" s="18" t="s">
        <v>446</v>
      </c>
      <c r="D100" s="31"/>
      <c r="E100" s="54"/>
      <c r="F100" s="16">
        <v>3</v>
      </c>
      <c r="G100" s="18">
        <v>1</v>
      </c>
      <c r="H100" s="18"/>
      <c r="I100" s="18">
        <v>4</v>
      </c>
      <c r="J100" s="18">
        <v>4</v>
      </c>
      <c r="K100" s="4" t="s">
        <v>6</v>
      </c>
      <c r="L100" s="5" t="s">
        <v>23</v>
      </c>
      <c r="M100" s="5">
        <v>4</v>
      </c>
      <c r="N100" s="5">
        <v>5</v>
      </c>
      <c r="O100" s="5" t="s">
        <v>35</v>
      </c>
      <c r="P100" s="6" t="s">
        <v>319</v>
      </c>
      <c r="T100" s="18"/>
    </row>
    <row r="101" spans="1:20" ht="12.75">
      <c r="A101" s="62" t="s">
        <v>447</v>
      </c>
      <c r="B101" s="18" t="s">
        <v>448</v>
      </c>
      <c r="C101" s="18"/>
      <c r="D101" s="31" t="s">
        <v>449</v>
      </c>
      <c r="E101" s="54"/>
      <c r="F101" s="16">
        <v>2</v>
      </c>
      <c r="G101" s="18">
        <v>1</v>
      </c>
      <c r="H101" s="18"/>
      <c r="I101" s="18">
        <v>3</v>
      </c>
      <c r="J101" s="18">
        <v>3</v>
      </c>
      <c r="K101" s="4" t="s">
        <v>6</v>
      </c>
      <c r="L101" s="5" t="s">
        <v>23</v>
      </c>
      <c r="M101" s="5">
        <v>4</v>
      </c>
      <c r="N101" s="5">
        <v>5</v>
      </c>
      <c r="O101" s="5" t="s">
        <v>35</v>
      </c>
      <c r="P101" s="6" t="s">
        <v>319</v>
      </c>
      <c r="T101" s="18"/>
    </row>
    <row r="102" spans="1:20" ht="25.5">
      <c r="A102" s="62" t="s">
        <v>39</v>
      </c>
      <c r="B102" s="18">
        <v>1</v>
      </c>
      <c r="C102" s="18"/>
      <c r="D102" s="31" t="s">
        <v>450</v>
      </c>
      <c r="E102" s="54"/>
      <c r="F102" s="16">
        <v>2</v>
      </c>
      <c r="G102" s="18">
        <v>265</v>
      </c>
      <c r="H102" s="18"/>
      <c r="I102" s="18">
        <v>267</v>
      </c>
      <c r="J102" s="18">
        <v>2</v>
      </c>
      <c r="K102" s="4" t="s">
        <v>6</v>
      </c>
      <c r="L102" s="5" t="s">
        <v>23</v>
      </c>
      <c r="M102" s="5">
        <v>4</v>
      </c>
      <c r="N102" s="5">
        <v>5</v>
      </c>
      <c r="O102" s="5" t="s">
        <v>35</v>
      </c>
      <c r="P102" s="6" t="s">
        <v>319</v>
      </c>
      <c r="T102" s="18"/>
    </row>
    <row r="103" spans="1:20" ht="25.5">
      <c r="A103" s="62"/>
      <c r="B103" s="18">
        <v>3</v>
      </c>
      <c r="C103" s="18"/>
      <c r="D103" s="64" t="s">
        <v>451</v>
      </c>
      <c r="E103" s="54"/>
      <c r="F103" s="16">
        <v>7</v>
      </c>
      <c r="G103" s="18">
        <v>9</v>
      </c>
      <c r="H103" s="18"/>
      <c r="I103" s="18">
        <v>16</v>
      </c>
      <c r="J103" s="18">
        <v>18</v>
      </c>
      <c r="K103" s="4" t="s">
        <v>6</v>
      </c>
      <c r="L103" s="5" t="s">
        <v>23</v>
      </c>
      <c r="M103" s="5">
        <v>4</v>
      </c>
      <c r="N103" s="5">
        <v>5</v>
      </c>
      <c r="O103" s="5" t="s">
        <v>35</v>
      </c>
      <c r="P103" s="6" t="s">
        <v>319</v>
      </c>
      <c r="T103" s="18"/>
    </row>
    <row r="104" spans="1:20" ht="12.75">
      <c r="A104" s="62" t="s">
        <v>452</v>
      </c>
      <c r="B104" s="18"/>
      <c r="C104" s="18"/>
      <c r="D104" s="31" t="s">
        <v>453</v>
      </c>
      <c r="E104" s="54"/>
      <c r="F104" s="16">
        <v>3</v>
      </c>
      <c r="G104" s="18">
        <v>1</v>
      </c>
      <c r="H104" s="18"/>
      <c r="I104" s="18">
        <v>4</v>
      </c>
      <c r="J104" s="18">
        <v>4</v>
      </c>
      <c r="K104" s="4" t="s">
        <v>6</v>
      </c>
      <c r="L104" s="5" t="s">
        <v>23</v>
      </c>
      <c r="M104" s="5">
        <v>4</v>
      </c>
      <c r="N104" s="5">
        <v>5</v>
      </c>
      <c r="O104" s="5" t="s">
        <v>35</v>
      </c>
      <c r="P104" s="6" t="s">
        <v>319</v>
      </c>
      <c r="T104" s="18"/>
    </row>
    <row r="105" spans="1:20" ht="12.75">
      <c r="A105" s="62" t="s">
        <v>40</v>
      </c>
      <c r="B105" s="18"/>
      <c r="C105" s="18"/>
      <c r="D105" s="31" t="s">
        <v>454</v>
      </c>
      <c r="E105" s="54"/>
      <c r="F105" s="16"/>
      <c r="G105" s="18">
        <v>1</v>
      </c>
      <c r="H105" s="18"/>
      <c r="I105" s="18">
        <v>1</v>
      </c>
      <c r="J105" s="18">
        <v>1</v>
      </c>
      <c r="K105" s="4" t="s">
        <v>6</v>
      </c>
      <c r="L105" s="5" t="s">
        <v>23</v>
      </c>
      <c r="M105" s="5">
        <v>4</v>
      </c>
      <c r="N105" s="5">
        <v>5</v>
      </c>
      <c r="O105" s="5" t="s">
        <v>35</v>
      </c>
      <c r="P105" s="6" t="s">
        <v>319</v>
      </c>
      <c r="T105" s="18"/>
    </row>
    <row r="106" spans="1:20" ht="25.5">
      <c r="A106" s="62"/>
      <c r="B106" s="18"/>
      <c r="C106" s="18"/>
      <c r="D106" s="31" t="s">
        <v>455</v>
      </c>
      <c r="E106" s="54"/>
      <c r="F106" s="16"/>
      <c r="G106" s="18">
        <v>1</v>
      </c>
      <c r="H106" s="18"/>
      <c r="I106" s="18">
        <v>1</v>
      </c>
      <c r="J106" s="18">
        <v>2</v>
      </c>
      <c r="K106" s="4" t="s">
        <v>6</v>
      </c>
      <c r="L106" s="5" t="s">
        <v>23</v>
      </c>
      <c r="M106" s="5">
        <v>4</v>
      </c>
      <c r="N106" s="5">
        <v>5</v>
      </c>
      <c r="O106" s="5" t="s">
        <v>35</v>
      </c>
      <c r="P106" s="6" t="s">
        <v>319</v>
      </c>
      <c r="T106" s="18"/>
    </row>
    <row r="107" spans="1:20" ht="12.75">
      <c r="A107" s="62"/>
      <c r="B107" s="18"/>
      <c r="C107" s="18"/>
      <c r="D107" s="31" t="s">
        <v>456</v>
      </c>
      <c r="E107" s="54"/>
      <c r="F107" s="16"/>
      <c r="G107" s="18">
        <v>1</v>
      </c>
      <c r="H107" s="18"/>
      <c r="I107" s="18">
        <v>1</v>
      </c>
      <c r="J107" s="18">
        <v>1</v>
      </c>
      <c r="K107" s="4" t="s">
        <v>6</v>
      </c>
      <c r="L107" s="5" t="s">
        <v>23</v>
      </c>
      <c r="M107" s="5">
        <v>4</v>
      </c>
      <c r="N107" s="5">
        <v>5</v>
      </c>
      <c r="O107" s="5" t="s">
        <v>35</v>
      </c>
      <c r="P107" s="6" t="s">
        <v>319</v>
      </c>
      <c r="T107" s="18"/>
    </row>
    <row r="108" spans="1:20" ht="12.75">
      <c r="A108" s="62" t="s">
        <v>457</v>
      </c>
      <c r="B108" s="18" t="s">
        <v>458</v>
      </c>
      <c r="C108" s="18"/>
      <c r="D108" s="31" t="s">
        <v>374</v>
      </c>
      <c r="E108" s="54"/>
      <c r="F108" s="16">
        <v>3</v>
      </c>
      <c r="G108" s="18">
        <v>1</v>
      </c>
      <c r="H108" s="18"/>
      <c r="I108" s="18">
        <v>4</v>
      </c>
      <c r="J108" s="18">
        <v>3</v>
      </c>
      <c r="K108" s="4" t="s">
        <v>6</v>
      </c>
      <c r="L108" s="5" t="s">
        <v>23</v>
      </c>
      <c r="M108" s="5">
        <v>6</v>
      </c>
      <c r="N108" s="5">
        <v>7</v>
      </c>
      <c r="O108" s="5" t="s">
        <v>35</v>
      </c>
      <c r="P108" s="6" t="s">
        <v>459</v>
      </c>
      <c r="T108" s="18"/>
    </row>
    <row r="109" spans="1:20" ht="25.5">
      <c r="A109" s="62"/>
      <c r="B109" s="33" t="s">
        <v>460</v>
      </c>
      <c r="C109" s="18"/>
      <c r="D109" s="31" t="s">
        <v>374</v>
      </c>
      <c r="E109" s="54"/>
      <c r="F109" s="16">
        <v>2</v>
      </c>
      <c r="G109" s="18">
        <v>1</v>
      </c>
      <c r="H109" s="18"/>
      <c r="I109" s="18">
        <v>3</v>
      </c>
      <c r="J109" s="18">
        <v>2</v>
      </c>
      <c r="K109" s="4" t="s">
        <v>6</v>
      </c>
      <c r="L109" s="5" t="s">
        <v>23</v>
      </c>
      <c r="M109" s="5">
        <v>6</v>
      </c>
      <c r="N109" s="5">
        <v>7</v>
      </c>
      <c r="O109" s="5" t="s">
        <v>35</v>
      </c>
      <c r="P109" s="6" t="s">
        <v>459</v>
      </c>
      <c r="T109" s="18"/>
    </row>
    <row r="110" spans="1:20" ht="25.5">
      <c r="A110" s="62"/>
      <c r="B110" s="33" t="s">
        <v>460</v>
      </c>
      <c r="C110" s="18"/>
      <c r="D110" s="31" t="s">
        <v>461</v>
      </c>
      <c r="E110" s="54"/>
      <c r="F110" s="16"/>
      <c r="G110" s="18">
        <v>1</v>
      </c>
      <c r="H110" s="18"/>
      <c r="I110" s="18">
        <v>1</v>
      </c>
      <c r="J110" s="18">
        <v>1</v>
      </c>
      <c r="K110" s="4" t="s">
        <v>6</v>
      </c>
      <c r="L110" s="5" t="s">
        <v>23</v>
      </c>
      <c r="M110" s="5">
        <v>6</v>
      </c>
      <c r="N110" s="5">
        <v>7</v>
      </c>
      <c r="O110" s="5" t="s">
        <v>35</v>
      </c>
      <c r="P110" s="6" t="s">
        <v>459</v>
      </c>
      <c r="T110" s="18"/>
    </row>
    <row r="111" spans="1:20" ht="12.75">
      <c r="A111" s="62"/>
      <c r="B111" s="18" t="s">
        <v>462</v>
      </c>
      <c r="C111" s="18"/>
      <c r="D111" s="31" t="s">
        <v>463</v>
      </c>
      <c r="E111" s="54"/>
      <c r="F111" s="16">
        <v>4</v>
      </c>
      <c r="G111" s="18">
        <v>359</v>
      </c>
      <c r="H111" s="18">
        <v>65</v>
      </c>
      <c r="I111" s="18">
        <v>428</v>
      </c>
      <c r="J111" s="18">
        <v>15</v>
      </c>
      <c r="K111" s="4" t="s">
        <v>6</v>
      </c>
      <c r="L111" s="5" t="s">
        <v>23</v>
      </c>
      <c r="M111" s="5">
        <v>6</v>
      </c>
      <c r="N111" s="5">
        <v>7</v>
      </c>
      <c r="O111" s="5" t="s">
        <v>35</v>
      </c>
      <c r="P111" s="6" t="s">
        <v>459</v>
      </c>
      <c r="T111" s="18"/>
    </row>
    <row r="112" spans="1:20" ht="12.75">
      <c r="A112" s="62"/>
      <c r="B112" s="18"/>
      <c r="C112" s="18"/>
      <c r="D112" s="31"/>
      <c r="E112" s="54"/>
      <c r="F112" s="16"/>
      <c r="G112" s="18">
        <v>1</v>
      </c>
      <c r="H112" s="18"/>
      <c r="I112" s="18">
        <v>1</v>
      </c>
      <c r="J112" s="18">
        <v>1</v>
      </c>
      <c r="K112" s="4" t="s">
        <v>6</v>
      </c>
      <c r="L112" s="5" t="s">
        <v>23</v>
      </c>
      <c r="M112" s="5">
        <v>6</v>
      </c>
      <c r="N112" s="5">
        <v>7</v>
      </c>
      <c r="O112" s="5" t="s">
        <v>35</v>
      </c>
      <c r="P112" s="6" t="s">
        <v>459</v>
      </c>
      <c r="T112" s="18"/>
    </row>
    <row r="113" spans="1:20" ht="12.75">
      <c r="A113" s="62"/>
      <c r="B113" s="18" t="s">
        <v>464</v>
      </c>
      <c r="C113" s="18"/>
      <c r="D113" s="31"/>
      <c r="E113" s="54"/>
      <c r="F113" s="16">
        <v>2</v>
      </c>
      <c r="G113" s="18">
        <v>2</v>
      </c>
      <c r="H113" s="18"/>
      <c r="I113" s="18">
        <v>4</v>
      </c>
      <c r="J113" s="18">
        <v>5</v>
      </c>
      <c r="K113" s="4" t="s">
        <v>6</v>
      </c>
      <c r="L113" s="5" t="s">
        <v>23</v>
      </c>
      <c r="M113" s="5">
        <v>6</v>
      </c>
      <c r="N113" s="5">
        <v>7</v>
      </c>
      <c r="O113" s="5" t="s">
        <v>35</v>
      </c>
      <c r="P113" s="6" t="s">
        <v>459</v>
      </c>
      <c r="T113" s="18"/>
    </row>
    <row r="114" spans="1:20" ht="12.75">
      <c r="A114" s="62"/>
      <c r="B114" s="18" t="s">
        <v>462</v>
      </c>
      <c r="C114" s="18"/>
      <c r="D114" s="31"/>
      <c r="E114" s="54"/>
      <c r="F114" s="16">
        <v>1</v>
      </c>
      <c r="G114" s="18">
        <v>1</v>
      </c>
      <c r="H114" s="18"/>
      <c r="I114" s="18">
        <v>2</v>
      </c>
      <c r="J114" s="18">
        <v>3</v>
      </c>
      <c r="K114" s="4" t="s">
        <v>6</v>
      </c>
      <c r="L114" s="5" t="s">
        <v>23</v>
      </c>
      <c r="M114" s="5">
        <v>6</v>
      </c>
      <c r="N114" s="5">
        <v>7</v>
      </c>
      <c r="O114" s="5" t="s">
        <v>35</v>
      </c>
      <c r="P114" s="6" t="s">
        <v>459</v>
      </c>
      <c r="T114" s="18"/>
    </row>
    <row r="115" spans="1:20" ht="12.75">
      <c r="A115" s="62"/>
      <c r="B115" s="18"/>
      <c r="C115" s="18"/>
      <c r="D115" s="31"/>
      <c r="E115" s="54"/>
      <c r="F115" s="16">
        <v>1</v>
      </c>
      <c r="G115" s="18">
        <v>1</v>
      </c>
      <c r="H115" s="18"/>
      <c r="I115" s="18">
        <v>2</v>
      </c>
      <c r="J115" s="18">
        <v>4</v>
      </c>
      <c r="K115" s="4" t="s">
        <v>6</v>
      </c>
      <c r="L115" s="5" t="s">
        <v>23</v>
      </c>
      <c r="M115" s="5">
        <v>6</v>
      </c>
      <c r="N115" s="5">
        <v>7</v>
      </c>
      <c r="O115" s="5" t="s">
        <v>35</v>
      </c>
      <c r="P115" s="6" t="s">
        <v>459</v>
      </c>
      <c r="T115" s="18"/>
    </row>
    <row r="116" spans="1:20" ht="12.75">
      <c r="A116" s="62"/>
      <c r="B116" s="18"/>
      <c r="C116" s="18"/>
      <c r="D116" s="31"/>
      <c r="E116" s="54"/>
      <c r="F116" s="16">
        <v>3</v>
      </c>
      <c r="G116" s="18">
        <v>1</v>
      </c>
      <c r="H116" s="18"/>
      <c r="I116" s="18">
        <v>4</v>
      </c>
      <c r="J116" s="18">
        <v>3</v>
      </c>
      <c r="K116" s="4" t="s">
        <v>6</v>
      </c>
      <c r="L116" s="5" t="s">
        <v>23</v>
      </c>
      <c r="M116" s="5">
        <v>6</v>
      </c>
      <c r="N116" s="5">
        <v>7</v>
      </c>
      <c r="O116" s="5" t="s">
        <v>35</v>
      </c>
      <c r="P116" s="6" t="s">
        <v>459</v>
      </c>
      <c r="T116" s="18"/>
    </row>
    <row r="117" spans="1:20" ht="12.75">
      <c r="A117" s="62"/>
      <c r="B117" s="18" t="s">
        <v>465</v>
      </c>
      <c r="C117" s="18"/>
      <c r="D117" s="31"/>
      <c r="E117" s="54"/>
      <c r="F117" s="16"/>
      <c r="G117" s="18">
        <v>1</v>
      </c>
      <c r="H117" s="18"/>
      <c r="I117" s="18">
        <v>1</v>
      </c>
      <c r="J117" s="18">
        <v>6</v>
      </c>
      <c r="K117" s="4" t="s">
        <v>6</v>
      </c>
      <c r="L117" s="5" t="s">
        <v>23</v>
      </c>
      <c r="M117" s="5">
        <v>6</v>
      </c>
      <c r="N117" s="5">
        <v>7</v>
      </c>
      <c r="O117" s="5" t="s">
        <v>35</v>
      </c>
      <c r="P117" s="6" t="s">
        <v>459</v>
      </c>
      <c r="T117" s="18"/>
    </row>
    <row r="118" spans="1:20" ht="25.5">
      <c r="A118" s="62"/>
      <c r="B118" s="33" t="s">
        <v>466</v>
      </c>
      <c r="C118" s="18"/>
      <c r="D118" s="31"/>
      <c r="E118" s="54"/>
      <c r="F118" s="16">
        <v>2</v>
      </c>
      <c r="G118" s="18">
        <v>1</v>
      </c>
      <c r="H118" s="18"/>
      <c r="I118" s="18">
        <v>3</v>
      </c>
      <c r="J118" s="18">
        <v>3</v>
      </c>
      <c r="K118" s="4" t="s">
        <v>6</v>
      </c>
      <c r="L118" s="5" t="s">
        <v>23</v>
      </c>
      <c r="M118" s="5">
        <v>6</v>
      </c>
      <c r="N118" s="5">
        <v>7</v>
      </c>
      <c r="O118" s="5" t="s">
        <v>35</v>
      </c>
      <c r="P118" s="6" t="s">
        <v>459</v>
      </c>
      <c r="T118" s="18"/>
    </row>
    <row r="119" spans="1:20" ht="12.75">
      <c r="A119" s="62"/>
      <c r="B119" s="18" t="s">
        <v>31</v>
      </c>
      <c r="C119" s="18"/>
      <c r="D119" s="31" t="s">
        <v>467</v>
      </c>
      <c r="E119" s="54"/>
      <c r="F119" s="16">
        <v>5</v>
      </c>
      <c r="G119" s="18">
        <v>4</v>
      </c>
      <c r="H119" s="18"/>
      <c r="I119" s="18">
        <v>9</v>
      </c>
      <c r="J119" s="18">
        <v>9</v>
      </c>
      <c r="K119" s="4" t="s">
        <v>6</v>
      </c>
      <c r="L119" s="5" t="s">
        <v>23</v>
      </c>
      <c r="M119" s="5">
        <v>6</v>
      </c>
      <c r="N119" s="5">
        <v>7</v>
      </c>
      <c r="O119" s="5" t="s">
        <v>35</v>
      </c>
      <c r="P119" s="6" t="s">
        <v>459</v>
      </c>
      <c r="T119" s="18"/>
    </row>
    <row r="120" spans="1:20" ht="25.5">
      <c r="A120" s="62"/>
      <c r="B120" s="33" t="s">
        <v>468</v>
      </c>
      <c r="C120" s="18"/>
      <c r="D120" s="31" t="s">
        <v>469</v>
      </c>
      <c r="E120" s="54"/>
      <c r="F120" s="16">
        <v>11</v>
      </c>
      <c r="G120" s="18">
        <v>155</v>
      </c>
      <c r="H120" s="18">
        <v>43</v>
      </c>
      <c r="I120" s="18">
        <v>209</v>
      </c>
      <c r="J120" s="18">
        <v>17</v>
      </c>
      <c r="K120" s="4" t="s">
        <v>6</v>
      </c>
      <c r="L120" s="5" t="s">
        <v>23</v>
      </c>
      <c r="M120" s="5">
        <v>6</v>
      </c>
      <c r="N120" s="5">
        <v>7</v>
      </c>
      <c r="O120" s="5" t="s">
        <v>35</v>
      </c>
      <c r="P120" s="6" t="s">
        <v>459</v>
      </c>
      <c r="T120" s="18"/>
    </row>
    <row r="121" spans="1:20" ht="12.75">
      <c r="A121" s="62"/>
      <c r="B121" s="18" t="s">
        <v>470</v>
      </c>
      <c r="C121" s="18"/>
      <c r="D121" s="31" t="s">
        <v>471</v>
      </c>
      <c r="E121" s="54"/>
      <c r="F121" s="16">
        <v>1</v>
      </c>
      <c r="G121" s="18">
        <v>83</v>
      </c>
      <c r="H121" s="18">
        <v>18</v>
      </c>
      <c r="I121" s="18">
        <v>102</v>
      </c>
      <c r="J121" s="18">
        <v>6</v>
      </c>
      <c r="K121" s="4" t="s">
        <v>6</v>
      </c>
      <c r="L121" s="5" t="s">
        <v>23</v>
      </c>
      <c r="M121" s="5">
        <v>6</v>
      </c>
      <c r="N121" s="5">
        <v>7</v>
      </c>
      <c r="O121" s="5" t="s">
        <v>35</v>
      </c>
      <c r="P121" s="6" t="s">
        <v>459</v>
      </c>
      <c r="T121" s="18"/>
    </row>
    <row r="122" spans="1:20" ht="12.75">
      <c r="A122" s="62"/>
      <c r="B122" s="18" t="s">
        <v>472</v>
      </c>
      <c r="C122" s="18"/>
      <c r="D122" s="31" t="s">
        <v>473</v>
      </c>
      <c r="E122" s="54"/>
      <c r="F122" s="16">
        <v>10</v>
      </c>
      <c r="G122" s="18">
        <v>8</v>
      </c>
      <c r="H122" s="18"/>
      <c r="I122" s="18">
        <v>18</v>
      </c>
      <c r="J122" s="18">
        <v>18</v>
      </c>
      <c r="K122" s="4" t="s">
        <v>6</v>
      </c>
      <c r="L122" s="5" t="s">
        <v>23</v>
      </c>
      <c r="M122" s="5">
        <v>6</v>
      </c>
      <c r="N122" s="5">
        <v>7</v>
      </c>
      <c r="O122" s="5" t="s">
        <v>35</v>
      </c>
      <c r="P122" s="6" t="s">
        <v>459</v>
      </c>
      <c r="T122" s="18"/>
    </row>
    <row r="123" spans="1:20" ht="25.5">
      <c r="A123" s="62"/>
      <c r="B123" s="18" t="s">
        <v>27</v>
      </c>
      <c r="C123" s="18"/>
      <c r="D123" s="31" t="s">
        <v>474</v>
      </c>
      <c r="E123" s="54"/>
      <c r="F123" s="16"/>
      <c r="G123" s="18">
        <v>1</v>
      </c>
      <c r="H123" s="18"/>
      <c r="I123" s="18">
        <v>1</v>
      </c>
      <c r="J123" s="18">
        <v>2</v>
      </c>
      <c r="K123" s="4" t="s">
        <v>6</v>
      </c>
      <c r="L123" s="5" t="s">
        <v>23</v>
      </c>
      <c r="M123" s="5">
        <v>6</v>
      </c>
      <c r="N123" s="5">
        <v>7</v>
      </c>
      <c r="O123" s="5" t="s">
        <v>35</v>
      </c>
      <c r="P123" s="6" t="s">
        <v>459</v>
      </c>
      <c r="T123" s="18"/>
    </row>
    <row r="124" spans="1:20" ht="12.75">
      <c r="A124" s="62"/>
      <c r="B124" s="18"/>
      <c r="C124" s="18"/>
      <c r="D124" s="31" t="s">
        <v>475</v>
      </c>
      <c r="E124" s="54"/>
      <c r="F124" s="16">
        <v>10</v>
      </c>
      <c r="G124" s="18">
        <v>118</v>
      </c>
      <c r="H124" s="18">
        <v>161</v>
      </c>
      <c r="I124" s="18">
        <v>289</v>
      </c>
      <c r="J124" s="18">
        <v>17</v>
      </c>
      <c r="K124" s="4" t="s">
        <v>6</v>
      </c>
      <c r="L124" s="5" t="s">
        <v>23</v>
      </c>
      <c r="M124" s="5">
        <v>6</v>
      </c>
      <c r="N124" s="5">
        <v>7</v>
      </c>
      <c r="O124" s="5" t="s">
        <v>35</v>
      </c>
      <c r="P124" s="6" t="s">
        <v>459</v>
      </c>
      <c r="T124" s="18"/>
    </row>
    <row r="125" spans="1:20" ht="25.5">
      <c r="A125" s="62" t="s">
        <v>476</v>
      </c>
      <c r="B125" s="18" t="s">
        <v>41</v>
      </c>
      <c r="C125" s="18"/>
      <c r="D125" s="31" t="s">
        <v>477</v>
      </c>
      <c r="E125" s="54"/>
      <c r="F125" s="16">
        <v>3</v>
      </c>
      <c r="G125" s="18">
        <v>6</v>
      </c>
      <c r="H125" s="18">
        <v>26</v>
      </c>
      <c r="I125" s="18">
        <v>35</v>
      </c>
      <c r="J125" s="18">
        <v>3</v>
      </c>
      <c r="K125" s="4" t="s">
        <v>6</v>
      </c>
      <c r="L125" s="5" t="s">
        <v>23</v>
      </c>
      <c r="M125" s="5">
        <v>6</v>
      </c>
      <c r="N125" s="5">
        <v>7</v>
      </c>
      <c r="O125" s="5" t="s">
        <v>35</v>
      </c>
      <c r="P125" s="6" t="s">
        <v>459</v>
      </c>
      <c r="T125" s="18"/>
    </row>
    <row r="126" spans="1:20" ht="12.75">
      <c r="A126" s="62"/>
      <c r="B126" s="18"/>
      <c r="C126" s="18"/>
      <c r="D126" s="31" t="s">
        <v>478</v>
      </c>
      <c r="E126" s="54"/>
      <c r="F126" s="16">
        <v>4</v>
      </c>
      <c r="G126" s="18">
        <v>4</v>
      </c>
      <c r="H126" s="18"/>
      <c r="I126" s="18">
        <v>8</v>
      </c>
      <c r="J126" s="18">
        <v>11</v>
      </c>
      <c r="K126" s="4" t="s">
        <v>6</v>
      </c>
      <c r="L126" s="5" t="s">
        <v>23</v>
      </c>
      <c r="M126" s="5">
        <v>6</v>
      </c>
      <c r="N126" s="5">
        <v>7</v>
      </c>
      <c r="O126" s="5" t="s">
        <v>35</v>
      </c>
      <c r="P126" s="6" t="s">
        <v>459</v>
      </c>
      <c r="T126" s="18"/>
    </row>
    <row r="127" spans="1:20" ht="12.75">
      <c r="A127" s="62" t="s">
        <v>479</v>
      </c>
      <c r="B127" s="18"/>
      <c r="C127" s="18"/>
      <c r="D127" s="31" t="s">
        <v>480</v>
      </c>
      <c r="E127" s="54"/>
      <c r="F127" s="16"/>
      <c r="G127" s="18">
        <v>1</v>
      </c>
      <c r="H127" s="18"/>
      <c r="I127" s="18">
        <v>1</v>
      </c>
      <c r="J127" s="18">
        <v>2</v>
      </c>
      <c r="K127" s="4" t="s">
        <v>6</v>
      </c>
      <c r="L127" s="5" t="s">
        <v>23</v>
      </c>
      <c r="M127" s="5">
        <v>6</v>
      </c>
      <c r="N127" s="5">
        <v>7</v>
      </c>
      <c r="O127" s="5" t="s">
        <v>35</v>
      </c>
      <c r="P127" s="6" t="s">
        <v>459</v>
      </c>
      <c r="T127" s="18"/>
    </row>
    <row r="128" spans="1:20" ht="12.75">
      <c r="A128" s="62" t="s">
        <v>481</v>
      </c>
      <c r="B128" s="18" t="s">
        <v>41</v>
      </c>
      <c r="C128" s="18"/>
      <c r="D128" s="31" t="s">
        <v>482</v>
      </c>
      <c r="E128" s="54"/>
      <c r="F128" s="16">
        <v>2</v>
      </c>
      <c r="G128" s="18">
        <v>1</v>
      </c>
      <c r="H128" s="18"/>
      <c r="I128" s="18">
        <v>3</v>
      </c>
      <c r="J128" s="18">
        <v>4</v>
      </c>
      <c r="K128" s="4" t="s">
        <v>6</v>
      </c>
      <c r="L128" s="5" t="s">
        <v>23</v>
      </c>
      <c r="M128" s="5">
        <v>6</v>
      </c>
      <c r="N128" s="5">
        <v>7</v>
      </c>
      <c r="O128" s="5" t="s">
        <v>35</v>
      </c>
      <c r="P128" s="6" t="s">
        <v>459</v>
      </c>
      <c r="T128" s="18"/>
    </row>
    <row r="129" spans="1:20" ht="12.75">
      <c r="A129" s="62" t="s">
        <v>483</v>
      </c>
      <c r="B129" s="18"/>
      <c r="C129" s="18"/>
      <c r="D129" s="31" t="s">
        <v>374</v>
      </c>
      <c r="E129" s="54"/>
      <c r="F129" s="16">
        <v>1</v>
      </c>
      <c r="G129" s="18">
        <v>1</v>
      </c>
      <c r="H129" s="18"/>
      <c r="I129" s="18">
        <v>2</v>
      </c>
      <c r="J129" s="18">
        <v>2</v>
      </c>
      <c r="K129" s="4" t="s">
        <v>6</v>
      </c>
      <c r="L129" s="5" t="s">
        <v>23</v>
      </c>
      <c r="M129" s="5">
        <v>6</v>
      </c>
      <c r="N129" s="5">
        <v>7</v>
      </c>
      <c r="O129" s="5" t="s">
        <v>35</v>
      </c>
      <c r="P129" s="6" t="s">
        <v>459</v>
      </c>
      <c r="T129" s="18"/>
    </row>
    <row r="130" spans="1:20" ht="25.5">
      <c r="A130" s="62"/>
      <c r="B130" s="18"/>
      <c r="C130" s="18"/>
      <c r="D130" s="31" t="s">
        <v>484</v>
      </c>
      <c r="E130" s="54"/>
      <c r="F130" s="16"/>
      <c r="G130" s="18">
        <v>46</v>
      </c>
      <c r="H130" s="18">
        <v>27</v>
      </c>
      <c r="I130" s="18">
        <v>73</v>
      </c>
      <c r="J130" s="18">
        <v>1</v>
      </c>
      <c r="K130" s="4" t="s">
        <v>6</v>
      </c>
      <c r="L130" s="5" t="s">
        <v>23</v>
      </c>
      <c r="M130" s="5">
        <v>6</v>
      </c>
      <c r="N130" s="5">
        <v>7</v>
      </c>
      <c r="O130" s="5" t="s">
        <v>35</v>
      </c>
      <c r="P130" s="6" t="s">
        <v>459</v>
      </c>
      <c r="T130" s="18"/>
    </row>
    <row r="131" spans="1:20" ht="12.75">
      <c r="A131" s="62" t="s">
        <v>42</v>
      </c>
      <c r="B131" s="18" t="s">
        <v>485</v>
      </c>
      <c r="C131" s="18"/>
      <c r="D131" s="31" t="s">
        <v>486</v>
      </c>
      <c r="E131" s="54"/>
      <c r="F131" s="16">
        <v>5</v>
      </c>
      <c r="G131" s="18">
        <v>145</v>
      </c>
      <c r="H131" s="18">
        <v>65</v>
      </c>
      <c r="I131" s="18">
        <v>215</v>
      </c>
      <c r="J131" s="18">
        <v>13</v>
      </c>
      <c r="K131" s="4" t="s">
        <v>6</v>
      </c>
      <c r="L131" s="5" t="s">
        <v>23</v>
      </c>
      <c r="M131" s="5">
        <v>6</v>
      </c>
      <c r="N131" s="5">
        <v>7</v>
      </c>
      <c r="O131" s="5" t="s">
        <v>35</v>
      </c>
      <c r="P131" s="6" t="s">
        <v>459</v>
      </c>
      <c r="T131" s="18"/>
    </row>
    <row r="132" spans="1:20" ht="12.75">
      <c r="A132" s="62"/>
      <c r="B132" s="18" t="s">
        <v>487</v>
      </c>
      <c r="C132" s="18"/>
      <c r="D132" s="31" t="s">
        <v>488</v>
      </c>
      <c r="E132" s="54"/>
      <c r="F132" s="16">
        <v>1</v>
      </c>
      <c r="G132" s="18">
        <v>2</v>
      </c>
      <c r="H132" s="18"/>
      <c r="I132" s="18">
        <v>3</v>
      </c>
      <c r="J132" s="18">
        <v>2</v>
      </c>
      <c r="K132" s="4" t="s">
        <v>6</v>
      </c>
      <c r="L132" s="5" t="s">
        <v>23</v>
      </c>
      <c r="M132" s="5">
        <v>6</v>
      </c>
      <c r="N132" s="5">
        <v>7</v>
      </c>
      <c r="O132" s="5" t="s">
        <v>35</v>
      </c>
      <c r="P132" s="6" t="s">
        <v>459</v>
      </c>
      <c r="T132" s="18"/>
    </row>
    <row r="133" spans="1:20" ht="12.75">
      <c r="A133" s="62"/>
      <c r="B133" s="18"/>
      <c r="C133" s="18"/>
      <c r="D133" s="31" t="s">
        <v>489</v>
      </c>
      <c r="E133" s="54"/>
      <c r="F133" s="16"/>
      <c r="G133" s="18">
        <v>1</v>
      </c>
      <c r="H133" s="18"/>
      <c r="I133" s="18">
        <v>1</v>
      </c>
      <c r="J133" s="18">
        <v>1</v>
      </c>
      <c r="K133" s="4" t="s">
        <v>6</v>
      </c>
      <c r="L133" s="5" t="s">
        <v>23</v>
      </c>
      <c r="M133" s="5">
        <v>6</v>
      </c>
      <c r="N133" s="5">
        <v>7</v>
      </c>
      <c r="O133" s="5" t="s">
        <v>35</v>
      </c>
      <c r="P133" s="6" t="s">
        <v>459</v>
      </c>
      <c r="T133" s="18"/>
    </row>
    <row r="134" spans="1:20" ht="25.5">
      <c r="A134" s="62"/>
      <c r="B134" s="18"/>
      <c r="C134" s="18"/>
      <c r="D134" s="31" t="s">
        <v>490</v>
      </c>
      <c r="E134" s="54"/>
      <c r="F134" s="16">
        <v>6</v>
      </c>
      <c r="G134" s="18">
        <v>10</v>
      </c>
      <c r="H134" s="18">
        <v>7</v>
      </c>
      <c r="I134" s="18">
        <v>23</v>
      </c>
      <c r="J134" s="18">
        <v>10</v>
      </c>
      <c r="K134" s="4" t="s">
        <v>6</v>
      </c>
      <c r="L134" s="5" t="s">
        <v>23</v>
      </c>
      <c r="M134" s="5">
        <v>6</v>
      </c>
      <c r="N134" s="5">
        <v>7</v>
      </c>
      <c r="O134" s="5" t="s">
        <v>35</v>
      </c>
      <c r="P134" s="6" t="s">
        <v>459</v>
      </c>
      <c r="T134" s="18"/>
    </row>
    <row r="135" spans="1:20" ht="12.75">
      <c r="A135" s="62"/>
      <c r="B135" s="18" t="s">
        <v>31</v>
      </c>
      <c r="C135" s="18"/>
      <c r="D135" s="31" t="s">
        <v>491</v>
      </c>
      <c r="E135" s="54"/>
      <c r="F135" s="16"/>
      <c r="G135" s="18">
        <v>1</v>
      </c>
      <c r="H135" s="18"/>
      <c r="I135" s="18">
        <v>1</v>
      </c>
      <c r="J135" s="18">
        <v>3</v>
      </c>
      <c r="K135" s="4" t="s">
        <v>6</v>
      </c>
      <c r="L135" s="5" t="s">
        <v>23</v>
      </c>
      <c r="M135" s="5">
        <v>6</v>
      </c>
      <c r="N135" s="5">
        <v>7</v>
      </c>
      <c r="O135" s="5" t="s">
        <v>35</v>
      </c>
      <c r="P135" s="6" t="s">
        <v>459</v>
      </c>
      <c r="T135" s="18"/>
    </row>
    <row r="136" spans="1:20" ht="25.5">
      <c r="A136" s="62"/>
      <c r="B136" s="18"/>
      <c r="C136" s="18"/>
      <c r="D136" s="64" t="s">
        <v>492</v>
      </c>
      <c r="E136" s="54"/>
      <c r="F136" s="16">
        <v>4</v>
      </c>
      <c r="G136" s="18">
        <v>61</v>
      </c>
      <c r="H136" s="18">
        <v>21</v>
      </c>
      <c r="I136" s="18">
        <v>86</v>
      </c>
      <c r="J136" s="18">
        <v>9</v>
      </c>
      <c r="K136" s="4" t="s">
        <v>6</v>
      </c>
      <c r="L136" s="5" t="s">
        <v>23</v>
      </c>
      <c r="M136" s="5">
        <v>6</v>
      </c>
      <c r="N136" s="5">
        <v>7</v>
      </c>
      <c r="O136" s="5" t="s">
        <v>35</v>
      </c>
      <c r="P136" s="6" t="s">
        <v>459</v>
      </c>
      <c r="T136" s="18"/>
    </row>
    <row r="137" spans="1:20" ht="25.5">
      <c r="A137" s="62"/>
      <c r="B137" s="18" t="s">
        <v>27</v>
      </c>
      <c r="C137" s="18"/>
      <c r="D137" s="64" t="s">
        <v>493</v>
      </c>
      <c r="E137" s="54"/>
      <c r="F137" s="16">
        <v>1</v>
      </c>
      <c r="G137" s="18">
        <v>2</v>
      </c>
      <c r="H137" s="18"/>
      <c r="I137" s="18">
        <v>3</v>
      </c>
      <c r="J137" s="18">
        <v>2</v>
      </c>
      <c r="K137" s="4" t="s">
        <v>6</v>
      </c>
      <c r="L137" s="5" t="s">
        <v>23</v>
      </c>
      <c r="M137" s="5">
        <v>6</v>
      </c>
      <c r="N137" s="5">
        <v>7</v>
      </c>
      <c r="O137" s="5" t="s">
        <v>35</v>
      </c>
      <c r="P137" s="6" t="s">
        <v>459</v>
      </c>
      <c r="T137" s="18"/>
    </row>
    <row r="138" spans="1:20" ht="12.75">
      <c r="A138" s="62"/>
      <c r="B138" s="18"/>
      <c r="C138" s="18"/>
      <c r="D138" s="31" t="s">
        <v>33</v>
      </c>
      <c r="E138" s="54"/>
      <c r="F138" s="16">
        <f>SUM(F82:F137)</f>
        <v>179</v>
      </c>
      <c r="G138" s="18">
        <f>SUM(G82:G137)</f>
        <v>1842</v>
      </c>
      <c r="H138" s="18">
        <f>SUM(H82:H137)</f>
        <v>1138</v>
      </c>
      <c r="I138" s="18">
        <f>SUM(I82:I137)</f>
        <v>3159</v>
      </c>
      <c r="J138" s="18">
        <f>SUM(J82:J137)</f>
        <v>361</v>
      </c>
      <c r="K138" s="4" t="s">
        <v>6</v>
      </c>
      <c r="L138" s="5" t="s">
        <v>23</v>
      </c>
      <c r="M138" s="5">
        <v>6</v>
      </c>
      <c r="N138" s="5">
        <v>7</v>
      </c>
      <c r="O138" s="5" t="s">
        <v>35</v>
      </c>
      <c r="P138" s="6" t="s">
        <v>459</v>
      </c>
      <c r="T138" s="18"/>
    </row>
    <row r="139" spans="1:31" ht="25.5">
      <c r="A139" s="16" t="s">
        <v>494</v>
      </c>
      <c r="B139" s="18" t="s">
        <v>495</v>
      </c>
      <c r="C139" s="18"/>
      <c r="D139" s="31" t="s">
        <v>496</v>
      </c>
      <c r="E139" s="54"/>
      <c r="F139" s="16">
        <v>2</v>
      </c>
      <c r="G139" s="18">
        <v>1</v>
      </c>
      <c r="H139" s="18"/>
      <c r="I139" s="18">
        <v>3</v>
      </c>
      <c r="J139" s="18">
        <v>1</v>
      </c>
      <c r="K139" s="106" t="s">
        <v>6</v>
      </c>
      <c r="L139" s="58" t="s">
        <v>23</v>
      </c>
      <c r="M139" s="59">
        <v>6</v>
      </c>
      <c r="N139" s="59">
        <v>7</v>
      </c>
      <c r="O139" s="58" t="s">
        <v>7</v>
      </c>
      <c r="P139" s="60" t="s">
        <v>459</v>
      </c>
      <c r="Q139" s="33"/>
      <c r="S139" s="18"/>
      <c r="T139" s="18"/>
      <c r="U139" s="18"/>
      <c r="V139" s="18"/>
      <c r="W139" s="18"/>
      <c r="X139" s="110"/>
      <c r="Y139" s="110"/>
      <c r="Z139" s="111"/>
      <c r="AA139" s="111"/>
      <c r="AB139" s="110"/>
      <c r="AC139" s="110"/>
      <c r="AE139" s="18"/>
    </row>
    <row r="140" spans="1:31" ht="25.5">
      <c r="A140" s="16"/>
      <c r="B140" s="18"/>
      <c r="C140" s="18"/>
      <c r="D140" s="31" t="s">
        <v>497</v>
      </c>
      <c r="E140" s="54"/>
      <c r="F140" s="16"/>
      <c r="G140" s="18">
        <v>7</v>
      </c>
      <c r="H140" s="18">
        <v>28</v>
      </c>
      <c r="I140" s="18">
        <v>35</v>
      </c>
      <c r="J140" s="18"/>
      <c r="K140" s="106" t="s">
        <v>6</v>
      </c>
      <c r="L140" s="58" t="s">
        <v>23</v>
      </c>
      <c r="M140" s="59">
        <v>6</v>
      </c>
      <c r="N140" s="59">
        <v>7</v>
      </c>
      <c r="O140" s="58" t="s">
        <v>7</v>
      </c>
      <c r="P140" s="60" t="s">
        <v>459</v>
      </c>
      <c r="Q140" s="33"/>
      <c r="S140" s="18"/>
      <c r="T140" s="18"/>
      <c r="U140" s="18"/>
      <c r="V140" s="18"/>
      <c r="W140" s="18"/>
      <c r="X140" s="110"/>
      <c r="Y140" s="110"/>
      <c r="Z140" s="111"/>
      <c r="AA140" s="111"/>
      <c r="AB140" s="110"/>
      <c r="AC140" s="110"/>
      <c r="AE140" s="18"/>
    </row>
    <row r="141" spans="1:31" ht="25.5">
      <c r="A141" s="16"/>
      <c r="B141" s="18"/>
      <c r="C141" s="68"/>
      <c r="D141" s="31" t="s">
        <v>498</v>
      </c>
      <c r="E141" s="54"/>
      <c r="F141" s="16">
        <v>3</v>
      </c>
      <c r="G141" s="18">
        <v>1</v>
      </c>
      <c r="H141" s="18"/>
      <c r="I141" s="18">
        <v>4</v>
      </c>
      <c r="J141" s="18">
        <v>3</v>
      </c>
      <c r="K141" s="106" t="s">
        <v>6</v>
      </c>
      <c r="L141" s="58" t="s">
        <v>23</v>
      </c>
      <c r="M141" s="59">
        <v>6</v>
      </c>
      <c r="N141" s="59">
        <v>7</v>
      </c>
      <c r="O141" s="58" t="s">
        <v>7</v>
      </c>
      <c r="P141" s="60" t="s">
        <v>459</v>
      </c>
      <c r="Q141" s="33"/>
      <c r="S141" s="18"/>
      <c r="T141" s="18"/>
      <c r="U141" s="18"/>
      <c r="V141" s="18"/>
      <c r="W141" s="18"/>
      <c r="X141" s="110"/>
      <c r="Y141" s="110"/>
      <c r="Z141" s="111"/>
      <c r="AA141" s="111"/>
      <c r="AB141" s="110"/>
      <c r="AC141" s="110"/>
      <c r="AE141" s="18"/>
    </row>
    <row r="142" spans="1:31" ht="25.5">
      <c r="A142" s="16"/>
      <c r="B142" s="18"/>
      <c r="C142" s="18"/>
      <c r="D142" s="31" t="s">
        <v>499</v>
      </c>
      <c r="E142" s="54"/>
      <c r="F142" s="16"/>
      <c r="G142" s="18">
        <v>1</v>
      </c>
      <c r="H142" s="18"/>
      <c r="I142" s="18">
        <v>1</v>
      </c>
      <c r="J142" s="18">
        <v>2</v>
      </c>
      <c r="K142" s="106" t="s">
        <v>6</v>
      </c>
      <c r="L142" s="58" t="s">
        <v>23</v>
      </c>
      <c r="M142" s="59">
        <v>6</v>
      </c>
      <c r="N142" s="59">
        <v>7</v>
      </c>
      <c r="O142" s="58" t="s">
        <v>7</v>
      </c>
      <c r="P142" s="60" t="s">
        <v>459</v>
      </c>
      <c r="Q142" s="33"/>
      <c r="S142" s="18"/>
      <c r="T142" s="18"/>
      <c r="U142" s="18"/>
      <c r="V142" s="18"/>
      <c r="W142" s="18"/>
      <c r="X142" s="110"/>
      <c r="Y142" s="110"/>
      <c r="Z142" s="111"/>
      <c r="AA142" s="111"/>
      <c r="AB142" s="110"/>
      <c r="AC142" s="110"/>
      <c r="AE142" s="18"/>
    </row>
    <row r="143" spans="1:31" ht="12.75">
      <c r="A143" s="16" t="s">
        <v>43</v>
      </c>
      <c r="B143" s="18" t="s">
        <v>500</v>
      </c>
      <c r="C143" s="68"/>
      <c r="D143" s="31" t="s">
        <v>501</v>
      </c>
      <c r="E143" s="54"/>
      <c r="F143" s="16"/>
      <c r="G143" s="18">
        <v>1</v>
      </c>
      <c r="H143" s="18"/>
      <c r="I143" s="18">
        <v>1</v>
      </c>
      <c r="J143" s="18">
        <v>1</v>
      </c>
      <c r="K143" s="106" t="s">
        <v>6</v>
      </c>
      <c r="L143" s="58" t="s">
        <v>23</v>
      </c>
      <c r="M143" s="59">
        <v>6</v>
      </c>
      <c r="N143" s="59">
        <v>7</v>
      </c>
      <c r="O143" s="58" t="s">
        <v>7</v>
      </c>
      <c r="P143" s="60" t="s">
        <v>459</v>
      </c>
      <c r="Q143" s="33"/>
      <c r="S143" s="18"/>
      <c r="T143" s="18"/>
      <c r="U143" s="18"/>
      <c r="V143" s="18"/>
      <c r="W143" s="18"/>
      <c r="X143" s="110"/>
      <c r="Y143" s="110"/>
      <c r="Z143" s="111"/>
      <c r="AA143" s="111"/>
      <c r="AB143" s="110"/>
      <c r="AC143" s="110"/>
      <c r="AE143" s="18"/>
    </row>
    <row r="144" spans="1:31" ht="12.75">
      <c r="A144" s="16"/>
      <c r="B144" s="18" t="s">
        <v>502</v>
      </c>
      <c r="C144" s="18"/>
      <c r="D144" s="31" t="s">
        <v>362</v>
      </c>
      <c r="E144" s="54"/>
      <c r="F144" s="16">
        <v>1</v>
      </c>
      <c r="G144" s="18">
        <v>1</v>
      </c>
      <c r="H144" s="18"/>
      <c r="I144" s="18">
        <v>2</v>
      </c>
      <c r="J144" s="18">
        <v>5</v>
      </c>
      <c r="K144" s="106" t="s">
        <v>6</v>
      </c>
      <c r="L144" s="58" t="s">
        <v>23</v>
      </c>
      <c r="M144" s="59">
        <v>6</v>
      </c>
      <c r="N144" s="59">
        <v>7</v>
      </c>
      <c r="O144" s="58" t="s">
        <v>7</v>
      </c>
      <c r="P144" s="60" t="s">
        <v>459</v>
      </c>
      <c r="Q144" s="18"/>
      <c r="S144" s="18"/>
      <c r="T144" s="18"/>
      <c r="U144" s="18"/>
      <c r="V144" s="18"/>
      <c r="W144" s="18"/>
      <c r="X144" s="110"/>
      <c r="Y144" s="110"/>
      <c r="Z144" s="111"/>
      <c r="AA144" s="111"/>
      <c r="AB144" s="110"/>
      <c r="AC144" s="110"/>
      <c r="AE144" s="18"/>
    </row>
    <row r="145" spans="1:31" ht="25.5">
      <c r="A145" s="16"/>
      <c r="B145" s="18" t="s">
        <v>503</v>
      </c>
      <c r="C145" s="18"/>
      <c r="D145" s="65" t="s">
        <v>504</v>
      </c>
      <c r="E145" s="54"/>
      <c r="F145" s="16"/>
      <c r="G145" s="18">
        <v>1</v>
      </c>
      <c r="H145" s="18"/>
      <c r="I145" s="18">
        <v>1</v>
      </c>
      <c r="J145" s="18">
        <v>3</v>
      </c>
      <c r="K145" s="106" t="s">
        <v>6</v>
      </c>
      <c r="L145" s="58" t="s">
        <v>23</v>
      </c>
      <c r="M145" s="59">
        <v>6</v>
      </c>
      <c r="N145" s="59">
        <v>7</v>
      </c>
      <c r="O145" s="58" t="s">
        <v>7</v>
      </c>
      <c r="P145" s="60" t="s">
        <v>459</v>
      </c>
      <c r="Q145" s="66"/>
      <c r="S145" s="18"/>
      <c r="T145" s="18"/>
      <c r="U145" s="18"/>
      <c r="V145" s="18"/>
      <c r="W145" s="18"/>
      <c r="X145" s="110"/>
      <c r="Y145" s="110"/>
      <c r="Z145" s="111"/>
      <c r="AA145" s="111"/>
      <c r="AB145" s="110"/>
      <c r="AC145" s="110"/>
      <c r="AE145" s="18"/>
    </row>
    <row r="146" spans="1:31" ht="12.75">
      <c r="A146" s="16"/>
      <c r="B146" s="18" t="s">
        <v>505</v>
      </c>
      <c r="C146" s="18"/>
      <c r="D146" s="65" t="s">
        <v>506</v>
      </c>
      <c r="E146" s="54"/>
      <c r="F146" s="16">
        <v>1</v>
      </c>
      <c r="G146" s="18">
        <v>1</v>
      </c>
      <c r="H146" s="18"/>
      <c r="I146" s="18">
        <v>2</v>
      </c>
      <c r="J146" s="18">
        <v>2</v>
      </c>
      <c r="K146" s="106" t="s">
        <v>6</v>
      </c>
      <c r="L146" s="58" t="s">
        <v>23</v>
      </c>
      <c r="M146" s="59">
        <v>6</v>
      </c>
      <c r="N146" s="59">
        <v>7</v>
      </c>
      <c r="O146" s="58" t="s">
        <v>7</v>
      </c>
      <c r="P146" s="60" t="s">
        <v>459</v>
      </c>
      <c r="Q146" s="66"/>
      <c r="S146" s="18"/>
      <c r="T146" s="18"/>
      <c r="U146" s="18"/>
      <c r="V146" s="18"/>
      <c r="W146" s="18"/>
      <c r="X146" s="110"/>
      <c r="Y146" s="110"/>
      <c r="Z146" s="111"/>
      <c r="AA146" s="111"/>
      <c r="AB146" s="110"/>
      <c r="AC146" s="110"/>
      <c r="AE146" s="18"/>
    </row>
    <row r="147" spans="1:31" ht="12.75">
      <c r="A147" s="16"/>
      <c r="B147" s="18" t="s">
        <v>507</v>
      </c>
      <c r="C147" s="18"/>
      <c r="D147" s="31" t="s">
        <v>508</v>
      </c>
      <c r="E147" s="54"/>
      <c r="F147" s="16">
        <v>1</v>
      </c>
      <c r="G147" s="18">
        <v>1</v>
      </c>
      <c r="H147" s="18"/>
      <c r="I147" s="18">
        <v>2</v>
      </c>
      <c r="J147" s="18">
        <v>3</v>
      </c>
      <c r="K147" s="106" t="s">
        <v>6</v>
      </c>
      <c r="L147" s="58" t="s">
        <v>23</v>
      </c>
      <c r="M147" s="59">
        <v>6</v>
      </c>
      <c r="N147" s="59">
        <v>7</v>
      </c>
      <c r="O147" s="58" t="s">
        <v>7</v>
      </c>
      <c r="P147" s="60" t="s">
        <v>459</v>
      </c>
      <c r="Q147" s="18"/>
      <c r="S147" s="18"/>
      <c r="T147" s="18"/>
      <c r="U147" s="18"/>
      <c r="V147" s="18"/>
      <c r="W147" s="18"/>
      <c r="X147" s="110"/>
      <c r="Y147" s="110"/>
      <c r="Z147" s="111"/>
      <c r="AA147" s="111"/>
      <c r="AB147" s="110"/>
      <c r="AC147" s="110"/>
      <c r="AE147" s="18"/>
    </row>
    <row r="148" spans="1:31" ht="12.75">
      <c r="A148" s="16"/>
      <c r="B148" s="18" t="s">
        <v>509</v>
      </c>
      <c r="C148" s="18"/>
      <c r="D148" s="31" t="s">
        <v>510</v>
      </c>
      <c r="E148" s="54"/>
      <c r="F148" s="16">
        <v>4</v>
      </c>
      <c r="G148" s="18">
        <v>2</v>
      </c>
      <c r="H148" s="18"/>
      <c r="I148" s="18">
        <v>6</v>
      </c>
      <c r="J148" s="18">
        <v>5</v>
      </c>
      <c r="K148" s="106" t="s">
        <v>6</v>
      </c>
      <c r="L148" s="58" t="s">
        <v>23</v>
      </c>
      <c r="M148" s="59">
        <v>6</v>
      </c>
      <c r="N148" s="59">
        <v>7</v>
      </c>
      <c r="O148" s="58" t="s">
        <v>7</v>
      </c>
      <c r="P148" s="60" t="s">
        <v>459</v>
      </c>
      <c r="Q148" s="18"/>
      <c r="S148" s="18"/>
      <c r="T148" s="18"/>
      <c r="U148" s="18"/>
      <c r="V148" s="18"/>
      <c r="W148" s="18"/>
      <c r="X148" s="110"/>
      <c r="Y148" s="110"/>
      <c r="Z148" s="111"/>
      <c r="AA148" s="111"/>
      <c r="AB148" s="110"/>
      <c r="AC148" s="110"/>
      <c r="AE148" s="18"/>
    </row>
    <row r="149" spans="1:31" ht="12.75">
      <c r="A149" s="16"/>
      <c r="B149" s="18" t="s">
        <v>511</v>
      </c>
      <c r="C149" s="18"/>
      <c r="D149" s="31" t="s">
        <v>512</v>
      </c>
      <c r="E149" s="54"/>
      <c r="F149" s="16">
        <v>2</v>
      </c>
      <c r="G149" s="18">
        <v>89</v>
      </c>
      <c r="H149" s="18">
        <v>10</v>
      </c>
      <c r="I149" s="18">
        <v>101</v>
      </c>
      <c r="J149" s="18">
        <v>3</v>
      </c>
      <c r="K149" s="106" t="s">
        <v>6</v>
      </c>
      <c r="L149" s="58" t="s">
        <v>23</v>
      </c>
      <c r="M149" s="59">
        <v>6</v>
      </c>
      <c r="N149" s="59">
        <v>7</v>
      </c>
      <c r="O149" s="58" t="s">
        <v>7</v>
      </c>
      <c r="P149" s="60" t="s">
        <v>459</v>
      </c>
      <c r="Q149" s="33"/>
      <c r="S149" s="18"/>
      <c r="T149" s="18"/>
      <c r="U149" s="18"/>
      <c r="V149" s="18"/>
      <c r="W149" s="18"/>
      <c r="X149" s="110"/>
      <c r="Y149" s="110"/>
      <c r="Z149" s="111"/>
      <c r="AA149" s="111"/>
      <c r="AB149" s="110"/>
      <c r="AC149" s="110"/>
      <c r="AE149" s="18"/>
    </row>
    <row r="150" spans="1:31" ht="12.75">
      <c r="A150" s="62" t="s">
        <v>44</v>
      </c>
      <c r="B150" s="18" t="s">
        <v>513</v>
      </c>
      <c r="C150" s="18"/>
      <c r="D150" s="64" t="s">
        <v>514</v>
      </c>
      <c r="E150" s="54"/>
      <c r="F150" s="16">
        <v>1</v>
      </c>
      <c r="G150" s="18">
        <v>2</v>
      </c>
      <c r="H150" s="18"/>
      <c r="I150" s="18">
        <v>3</v>
      </c>
      <c r="J150" s="18">
        <v>2</v>
      </c>
      <c r="K150" s="106" t="s">
        <v>6</v>
      </c>
      <c r="L150" s="58" t="s">
        <v>23</v>
      </c>
      <c r="M150" s="59">
        <v>6</v>
      </c>
      <c r="N150" s="59">
        <v>7</v>
      </c>
      <c r="O150" s="58" t="s">
        <v>7</v>
      </c>
      <c r="P150" s="60" t="s">
        <v>459</v>
      </c>
      <c r="Q150" s="67"/>
      <c r="S150" s="18"/>
      <c r="T150" s="18"/>
      <c r="U150" s="18"/>
      <c r="V150" s="18"/>
      <c r="W150" s="18"/>
      <c r="X150" s="110"/>
      <c r="Y150" s="110"/>
      <c r="Z150" s="111"/>
      <c r="AA150" s="111"/>
      <c r="AB150" s="110"/>
      <c r="AC150" s="110"/>
      <c r="AE150" s="18"/>
    </row>
    <row r="151" spans="1:31" ht="12.75">
      <c r="A151" s="16"/>
      <c r="B151" s="18"/>
      <c r="C151" s="18"/>
      <c r="D151" s="31" t="s">
        <v>515</v>
      </c>
      <c r="E151" s="54"/>
      <c r="F151" s="16"/>
      <c r="G151" s="18">
        <v>1</v>
      </c>
      <c r="H151" s="18"/>
      <c r="I151" s="18">
        <v>1</v>
      </c>
      <c r="J151" s="18">
        <v>3</v>
      </c>
      <c r="K151" s="106" t="s">
        <v>6</v>
      </c>
      <c r="L151" s="58" t="s">
        <v>23</v>
      </c>
      <c r="M151" s="59">
        <v>6</v>
      </c>
      <c r="N151" s="59">
        <v>7</v>
      </c>
      <c r="O151" s="58" t="s">
        <v>7</v>
      </c>
      <c r="P151" s="60" t="s">
        <v>459</v>
      </c>
      <c r="Q151" s="33"/>
      <c r="S151" s="18"/>
      <c r="T151" s="18"/>
      <c r="U151" s="18"/>
      <c r="V151" s="18"/>
      <c r="W151" s="18"/>
      <c r="X151" s="110"/>
      <c r="Y151" s="110"/>
      <c r="Z151" s="111"/>
      <c r="AA151" s="111"/>
      <c r="AB151" s="110"/>
      <c r="AC151" s="110"/>
      <c r="AE151" s="18"/>
    </row>
    <row r="152" spans="1:31" ht="12.75">
      <c r="A152" s="16"/>
      <c r="B152" s="18" t="s">
        <v>516</v>
      </c>
      <c r="C152" s="18"/>
      <c r="D152" s="31" t="s">
        <v>517</v>
      </c>
      <c r="E152" s="54"/>
      <c r="F152" s="16">
        <v>1</v>
      </c>
      <c r="G152" s="18">
        <v>2</v>
      </c>
      <c r="H152" s="18"/>
      <c r="I152" s="18">
        <v>3</v>
      </c>
      <c r="J152" s="18">
        <v>8</v>
      </c>
      <c r="K152" s="106" t="s">
        <v>6</v>
      </c>
      <c r="L152" s="58" t="s">
        <v>23</v>
      </c>
      <c r="M152" s="59">
        <v>6</v>
      </c>
      <c r="N152" s="59">
        <v>7</v>
      </c>
      <c r="O152" s="58" t="s">
        <v>7</v>
      </c>
      <c r="P152" s="60" t="s">
        <v>459</v>
      </c>
      <c r="Q152" s="33"/>
      <c r="S152" s="18"/>
      <c r="T152" s="18"/>
      <c r="U152" s="18"/>
      <c r="V152" s="18"/>
      <c r="W152" s="18"/>
      <c r="X152" s="110"/>
      <c r="Y152" s="110"/>
      <c r="Z152" s="111"/>
      <c r="AA152" s="111"/>
      <c r="AB152" s="110"/>
      <c r="AC152" s="110"/>
      <c r="AE152" s="18"/>
    </row>
    <row r="153" spans="1:31" ht="12.75">
      <c r="A153" s="16"/>
      <c r="B153" s="18" t="s">
        <v>518</v>
      </c>
      <c r="C153" s="18"/>
      <c r="D153" s="31" t="s">
        <v>362</v>
      </c>
      <c r="E153" s="54"/>
      <c r="F153" s="16"/>
      <c r="G153" s="18">
        <v>2</v>
      </c>
      <c r="H153" s="18"/>
      <c r="I153" s="18">
        <v>2</v>
      </c>
      <c r="J153" s="18">
        <v>3</v>
      </c>
      <c r="K153" s="106" t="s">
        <v>6</v>
      </c>
      <c r="L153" s="58" t="s">
        <v>23</v>
      </c>
      <c r="M153" s="59">
        <v>6</v>
      </c>
      <c r="N153" s="59">
        <v>7</v>
      </c>
      <c r="O153" s="58" t="s">
        <v>7</v>
      </c>
      <c r="P153" s="60" t="s">
        <v>459</v>
      </c>
      <c r="Q153" s="33"/>
      <c r="S153" s="18"/>
      <c r="T153" s="18"/>
      <c r="U153" s="18"/>
      <c r="V153" s="18"/>
      <c r="W153" s="18"/>
      <c r="X153" s="110"/>
      <c r="Y153" s="110"/>
      <c r="Z153" s="111"/>
      <c r="AA153" s="111"/>
      <c r="AB153" s="110"/>
      <c r="AC153" s="110"/>
      <c r="AE153" s="18"/>
    </row>
    <row r="154" spans="1:31" ht="12.75">
      <c r="A154" s="16"/>
      <c r="B154" s="18" t="s">
        <v>519</v>
      </c>
      <c r="C154" s="18"/>
      <c r="D154" s="31" t="s">
        <v>520</v>
      </c>
      <c r="E154" s="54"/>
      <c r="F154" s="16">
        <v>17</v>
      </c>
      <c r="G154" s="18">
        <v>170</v>
      </c>
      <c r="H154" s="18">
        <v>12</v>
      </c>
      <c r="I154" s="18">
        <v>199</v>
      </c>
      <c r="J154" s="18">
        <v>27</v>
      </c>
      <c r="K154" s="106" t="s">
        <v>6</v>
      </c>
      <c r="L154" s="58" t="s">
        <v>23</v>
      </c>
      <c r="M154" s="59">
        <v>6</v>
      </c>
      <c r="N154" s="59">
        <v>7</v>
      </c>
      <c r="O154" s="58" t="s">
        <v>7</v>
      </c>
      <c r="P154" s="60" t="s">
        <v>459</v>
      </c>
      <c r="Q154" s="33"/>
      <c r="S154" s="18"/>
      <c r="T154" s="18"/>
      <c r="U154" s="18"/>
      <c r="V154" s="18"/>
      <c r="W154" s="18"/>
      <c r="X154" s="110"/>
      <c r="Y154" s="110"/>
      <c r="Z154" s="111"/>
      <c r="AA154" s="111"/>
      <c r="AB154" s="110"/>
      <c r="AC154" s="110"/>
      <c r="AE154" s="18"/>
    </row>
    <row r="155" spans="1:31" ht="12.75">
      <c r="A155" s="16"/>
      <c r="B155" s="18"/>
      <c r="C155" s="18"/>
      <c r="D155" s="31" t="s">
        <v>521</v>
      </c>
      <c r="E155" s="54"/>
      <c r="F155" s="16">
        <v>6</v>
      </c>
      <c r="G155" s="18">
        <v>79</v>
      </c>
      <c r="H155" s="18">
        <v>3</v>
      </c>
      <c r="I155" s="18">
        <v>88</v>
      </c>
      <c r="J155" s="18">
        <v>15</v>
      </c>
      <c r="K155" s="106" t="s">
        <v>6</v>
      </c>
      <c r="L155" s="58" t="s">
        <v>23</v>
      </c>
      <c r="M155" s="59">
        <v>6</v>
      </c>
      <c r="N155" s="59">
        <v>7</v>
      </c>
      <c r="O155" s="58" t="s">
        <v>7</v>
      </c>
      <c r="P155" s="60" t="s">
        <v>459</v>
      </c>
      <c r="Q155" s="33"/>
      <c r="S155" s="18"/>
      <c r="T155" s="18"/>
      <c r="U155" s="18"/>
      <c r="V155" s="18"/>
      <c r="W155" s="18"/>
      <c r="X155" s="110"/>
      <c r="Y155" s="110"/>
      <c r="Z155" s="111"/>
      <c r="AA155" s="111"/>
      <c r="AB155" s="110"/>
      <c r="AC155" s="110"/>
      <c r="AE155" s="18"/>
    </row>
    <row r="156" spans="1:31" ht="12.75">
      <c r="A156" s="16"/>
      <c r="B156" s="18" t="s">
        <v>522</v>
      </c>
      <c r="C156" s="18"/>
      <c r="D156" s="31" t="s">
        <v>523</v>
      </c>
      <c r="E156" s="54"/>
      <c r="F156" s="16">
        <v>1</v>
      </c>
      <c r="G156" s="18">
        <v>2</v>
      </c>
      <c r="H156" s="18"/>
      <c r="I156" s="18">
        <v>3</v>
      </c>
      <c r="J156" s="18">
        <v>4</v>
      </c>
      <c r="K156" s="106" t="s">
        <v>6</v>
      </c>
      <c r="L156" s="58" t="s">
        <v>23</v>
      </c>
      <c r="M156" s="59">
        <v>6</v>
      </c>
      <c r="N156" s="59">
        <v>7</v>
      </c>
      <c r="O156" s="58" t="s">
        <v>7</v>
      </c>
      <c r="P156" s="60" t="s">
        <v>459</v>
      </c>
      <c r="Q156" s="33"/>
      <c r="S156" s="18"/>
      <c r="T156" s="18"/>
      <c r="U156" s="18"/>
      <c r="V156" s="18"/>
      <c r="W156" s="18"/>
      <c r="X156" s="110"/>
      <c r="Y156" s="110"/>
      <c r="Z156" s="111"/>
      <c r="AA156" s="111"/>
      <c r="AB156" s="110"/>
      <c r="AC156" s="110"/>
      <c r="AE156" s="18"/>
    </row>
    <row r="157" spans="1:31" ht="25.5">
      <c r="A157" s="16"/>
      <c r="B157" s="18" t="s">
        <v>524</v>
      </c>
      <c r="C157" s="18"/>
      <c r="D157" s="31" t="s">
        <v>525</v>
      </c>
      <c r="E157" s="54"/>
      <c r="F157" s="16">
        <v>6</v>
      </c>
      <c r="G157" s="18">
        <v>2</v>
      </c>
      <c r="H157" s="18"/>
      <c r="I157" s="18">
        <v>8</v>
      </c>
      <c r="J157" s="18">
        <v>4</v>
      </c>
      <c r="K157" s="106" t="s">
        <v>6</v>
      </c>
      <c r="L157" s="58" t="s">
        <v>23</v>
      </c>
      <c r="M157" s="59">
        <v>6</v>
      </c>
      <c r="N157" s="59">
        <v>7</v>
      </c>
      <c r="O157" s="58" t="s">
        <v>7</v>
      </c>
      <c r="P157" s="60" t="s">
        <v>459</v>
      </c>
      <c r="Q157" s="33"/>
      <c r="S157" s="18"/>
      <c r="T157" s="18"/>
      <c r="U157" s="18"/>
      <c r="V157" s="18"/>
      <c r="W157" s="18"/>
      <c r="X157" s="110"/>
      <c r="Y157" s="110"/>
      <c r="Z157" s="111"/>
      <c r="AA157" s="111"/>
      <c r="AB157" s="110"/>
      <c r="AC157" s="110"/>
      <c r="AE157" s="18"/>
    </row>
    <row r="158" spans="1:29" ht="12.75">
      <c r="A158" s="16"/>
      <c r="B158" s="18"/>
      <c r="C158" s="63"/>
      <c r="D158" s="31" t="s">
        <v>526</v>
      </c>
      <c r="E158" s="10"/>
      <c r="F158" s="16">
        <v>18</v>
      </c>
      <c r="G158" s="18">
        <v>112</v>
      </c>
      <c r="H158" s="18">
        <v>142</v>
      </c>
      <c r="I158" s="18">
        <v>273</v>
      </c>
      <c r="J158" s="18">
        <v>27</v>
      </c>
      <c r="K158" s="106" t="s">
        <v>6</v>
      </c>
      <c r="L158" s="58" t="s">
        <v>23</v>
      </c>
      <c r="M158" s="59">
        <v>6</v>
      </c>
      <c r="N158" s="59">
        <v>7</v>
      </c>
      <c r="O158" s="58" t="s">
        <v>7</v>
      </c>
      <c r="P158" s="60" t="s">
        <v>459</v>
      </c>
      <c r="Q158" s="33"/>
      <c r="R158" s="18"/>
      <c r="S158" s="18"/>
      <c r="T158" s="18"/>
      <c r="U158" s="18"/>
      <c r="V158" s="18"/>
      <c r="W158" s="18"/>
      <c r="X158" s="110"/>
      <c r="Y158" s="110"/>
      <c r="Z158" s="111"/>
      <c r="AA158" s="111"/>
      <c r="AB158" s="110"/>
      <c r="AC158" s="110"/>
    </row>
    <row r="159" spans="1:29" ht="25.5">
      <c r="A159" s="16"/>
      <c r="B159" s="18">
        <v>7</v>
      </c>
      <c r="C159" s="63"/>
      <c r="D159" s="31" t="s">
        <v>527</v>
      </c>
      <c r="E159" s="10"/>
      <c r="F159" s="16">
        <v>1</v>
      </c>
      <c r="G159" s="18">
        <v>3</v>
      </c>
      <c r="H159" s="18"/>
      <c r="I159" s="18">
        <v>4</v>
      </c>
      <c r="J159" s="18">
        <v>3</v>
      </c>
      <c r="K159" s="106" t="s">
        <v>6</v>
      </c>
      <c r="L159" s="58" t="s">
        <v>23</v>
      </c>
      <c r="M159" s="59">
        <v>6</v>
      </c>
      <c r="N159" s="59">
        <v>7</v>
      </c>
      <c r="O159" s="58" t="s">
        <v>7</v>
      </c>
      <c r="P159" s="60" t="s">
        <v>459</v>
      </c>
      <c r="Q159" s="33"/>
      <c r="R159" s="18"/>
      <c r="S159" s="18"/>
      <c r="T159" s="18"/>
      <c r="U159" s="18"/>
      <c r="V159" s="18"/>
      <c r="W159" s="18"/>
      <c r="X159" s="110"/>
      <c r="Y159" s="110"/>
      <c r="Z159" s="111"/>
      <c r="AA159" s="111"/>
      <c r="AB159" s="110"/>
      <c r="AC159" s="110"/>
    </row>
    <row r="160" spans="1:29" ht="25.5">
      <c r="A160" s="16" t="s">
        <v>45</v>
      </c>
      <c r="B160" s="18" t="s">
        <v>41</v>
      </c>
      <c r="C160" s="63"/>
      <c r="D160" s="31" t="s">
        <v>528</v>
      </c>
      <c r="E160" s="10"/>
      <c r="F160" s="16">
        <v>1</v>
      </c>
      <c r="G160" s="18">
        <v>63</v>
      </c>
      <c r="H160" s="18">
        <v>36</v>
      </c>
      <c r="I160" s="18">
        <v>100</v>
      </c>
      <c r="J160" s="18">
        <v>3</v>
      </c>
      <c r="K160" s="106" t="s">
        <v>6</v>
      </c>
      <c r="L160" s="58" t="s">
        <v>23</v>
      </c>
      <c r="M160" s="59">
        <v>6</v>
      </c>
      <c r="N160" s="59">
        <v>7</v>
      </c>
      <c r="O160" s="58" t="s">
        <v>7</v>
      </c>
      <c r="P160" s="60" t="s">
        <v>459</v>
      </c>
      <c r="Q160" s="33"/>
      <c r="R160" s="18"/>
      <c r="S160" s="18"/>
      <c r="T160" s="18"/>
      <c r="U160" s="18"/>
      <c r="V160" s="18"/>
      <c r="W160" s="18"/>
      <c r="X160" s="110"/>
      <c r="Y160" s="110"/>
      <c r="Z160" s="111"/>
      <c r="AA160" s="111"/>
      <c r="AB160" s="110"/>
      <c r="AC160" s="110"/>
    </row>
    <row r="161" spans="1:29" ht="25.5">
      <c r="A161" s="16"/>
      <c r="B161" s="18" t="s">
        <v>71</v>
      </c>
      <c r="C161" s="63"/>
      <c r="D161" s="31" t="s">
        <v>529</v>
      </c>
      <c r="E161" s="10"/>
      <c r="F161" s="16"/>
      <c r="G161" s="18">
        <v>2</v>
      </c>
      <c r="H161" s="18"/>
      <c r="I161" s="18">
        <v>2</v>
      </c>
      <c r="J161" s="18">
        <v>6</v>
      </c>
      <c r="K161" s="106" t="s">
        <v>6</v>
      </c>
      <c r="L161" s="58" t="s">
        <v>23</v>
      </c>
      <c r="M161" s="59">
        <v>6</v>
      </c>
      <c r="N161" s="59">
        <v>7</v>
      </c>
      <c r="O161" s="58" t="s">
        <v>7</v>
      </c>
      <c r="P161" s="60" t="s">
        <v>459</v>
      </c>
      <c r="Q161" s="33"/>
      <c r="R161" s="18"/>
      <c r="S161" s="18"/>
      <c r="T161" s="18"/>
      <c r="U161" s="18"/>
      <c r="V161" s="18"/>
      <c r="W161" s="18"/>
      <c r="X161" s="110"/>
      <c r="Y161" s="110"/>
      <c r="Z161" s="111"/>
      <c r="AA161" s="111"/>
      <c r="AB161" s="110"/>
      <c r="AC161" s="110"/>
    </row>
    <row r="162" spans="1:29" ht="12.75">
      <c r="A162" s="16"/>
      <c r="B162" s="18"/>
      <c r="C162" s="63"/>
      <c r="D162" s="31" t="s">
        <v>530</v>
      </c>
      <c r="E162" s="10"/>
      <c r="F162" s="16">
        <v>3</v>
      </c>
      <c r="G162" s="18">
        <v>2</v>
      </c>
      <c r="H162" s="18"/>
      <c r="I162" s="18">
        <v>5</v>
      </c>
      <c r="J162" s="18">
        <v>3</v>
      </c>
      <c r="K162" s="106" t="s">
        <v>6</v>
      </c>
      <c r="L162" s="58" t="s">
        <v>23</v>
      </c>
      <c r="M162" s="59">
        <v>6</v>
      </c>
      <c r="N162" s="59">
        <v>7</v>
      </c>
      <c r="O162" s="58" t="s">
        <v>7</v>
      </c>
      <c r="P162" s="60" t="s">
        <v>459</v>
      </c>
      <c r="Q162" s="33"/>
      <c r="R162" s="18"/>
      <c r="S162" s="18"/>
      <c r="T162" s="18"/>
      <c r="U162" s="18"/>
      <c r="V162" s="18"/>
      <c r="W162" s="18"/>
      <c r="X162" s="110"/>
      <c r="Y162" s="110"/>
      <c r="Z162" s="111"/>
      <c r="AA162" s="111"/>
      <c r="AB162" s="110"/>
      <c r="AC162" s="110"/>
    </row>
    <row r="163" spans="1:29" ht="12.75">
      <c r="A163" s="16" t="s">
        <v>531</v>
      </c>
      <c r="B163" s="18" t="s">
        <v>41</v>
      </c>
      <c r="C163" s="63"/>
      <c r="D163" s="31" t="s">
        <v>532</v>
      </c>
      <c r="E163" s="10"/>
      <c r="F163" s="16">
        <v>1</v>
      </c>
      <c r="G163" s="18">
        <v>1</v>
      </c>
      <c r="H163" s="18"/>
      <c r="I163" s="18">
        <v>2</v>
      </c>
      <c r="J163" s="18">
        <v>3</v>
      </c>
      <c r="K163" s="106" t="s">
        <v>6</v>
      </c>
      <c r="L163" s="58" t="s">
        <v>23</v>
      </c>
      <c r="M163" s="59">
        <v>6</v>
      </c>
      <c r="N163" s="59">
        <v>7</v>
      </c>
      <c r="O163" s="58" t="s">
        <v>7</v>
      </c>
      <c r="P163" s="60" t="s">
        <v>459</v>
      </c>
      <c r="Q163" s="18"/>
      <c r="R163" s="18"/>
      <c r="S163" s="18"/>
      <c r="T163" s="18"/>
      <c r="U163" s="18"/>
      <c r="V163" s="18"/>
      <c r="W163" s="18"/>
      <c r="X163" s="110"/>
      <c r="Y163" s="110"/>
      <c r="Z163" s="111"/>
      <c r="AA163" s="111"/>
      <c r="AB163" s="110"/>
      <c r="AC163" s="110"/>
    </row>
    <row r="164" spans="1:29" ht="12.75">
      <c r="A164" s="16" t="s">
        <v>46</v>
      </c>
      <c r="B164" s="18" t="s">
        <v>533</v>
      </c>
      <c r="C164" s="63"/>
      <c r="D164" s="31" t="s">
        <v>534</v>
      </c>
      <c r="E164" s="10"/>
      <c r="F164" s="16">
        <v>5</v>
      </c>
      <c r="G164" s="18">
        <v>44</v>
      </c>
      <c r="H164" s="18">
        <v>18</v>
      </c>
      <c r="I164" s="18">
        <v>67</v>
      </c>
      <c r="J164" s="18">
        <v>7</v>
      </c>
      <c r="K164" s="106" t="s">
        <v>6</v>
      </c>
      <c r="L164" s="58" t="s">
        <v>23</v>
      </c>
      <c r="M164" s="59">
        <v>6</v>
      </c>
      <c r="N164" s="59">
        <v>7</v>
      </c>
      <c r="O164" s="58" t="s">
        <v>7</v>
      </c>
      <c r="P164" s="60" t="s">
        <v>459</v>
      </c>
      <c r="Q164" s="18"/>
      <c r="R164" s="18"/>
      <c r="S164" s="18"/>
      <c r="T164" s="18"/>
      <c r="U164" s="18"/>
      <c r="V164" s="18"/>
      <c r="W164" s="18"/>
      <c r="X164" s="110"/>
      <c r="Y164" s="110"/>
      <c r="Z164" s="111"/>
      <c r="AA164" s="111"/>
      <c r="AB164" s="110"/>
      <c r="AC164" s="110"/>
    </row>
    <row r="165" spans="1:29" ht="12.75">
      <c r="A165" s="16"/>
      <c r="B165" s="18" t="s">
        <v>31</v>
      </c>
      <c r="C165" s="63"/>
      <c r="D165" s="31" t="s">
        <v>535</v>
      </c>
      <c r="E165" s="10"/>
      <c r="F165" s="16">
        <v>4</v>
      </c>
      <c r="G165" s="18">
        <v>1</v>
      </c>
      <c r="H165" s="18"/>
      <c r="I165" s="18">
        <v>5</v>
      </c>
      <c r="J165" s="18">
        <v>3</v>
      </c>
      <c r="K165" s="106" t="s">
        <v>6</v>
      </c>
      <c r="L165" s="58" t="s">
        <v>23</v>
      </c>
      <c r="M165" s="59">
        <v>6</v>
      </c>
      <c r="N165" s="59">
        <v>7</v>
      </c>
      <c r="O165" s="58" t="s">
        <v>7</v>
      </c>
      <c r="P165" s="60" t="s">
        <v>459</v>
      </c>
      <c r="Q165" s="33"/>
      <c r="R165" s="18"/>
      <c r="S165" s="18"/>
      <c r="T165" s="18"/>
      <c r="U165" s="18"/>
      <c r="V165" s="18"/>
      <c r="W165" s="18"/>
      <c r="X165" s="110"/>
      <c r="Y165" s="110"/>
      <c r="Z165" s="111"/>
      <c r="AA165" s="111"/>
      <c r="AB165" s="110"/>
      <c r="AC165" s="110"/>
    </row>
    <row r="166" spans="1:29" ht="12.75">
      <c r="A166" s="16"/>
      <c r="B166" s="18" t="s">
        <v>536</v>
      </c>
      <c r="C166" s="63"/>
      <c r="D166" s="31" t="s">
        <v>374</v>
      </c>
      <c r="E166" s="10"/>
      <c r="F166" s="16"/>
      <c r="G166" s="18">
        <v>1</v>
      </c>
      <c r="H166" s="18"/>
      <c r="I166" s="18">
        <v>1</v>
      </c>
      <c r="J166" s="18">
        <v>5</v>
      </c>
      <c r="K166" s="106" t="s">
        <v>6</v>
      </c>
      <c r="L166" s="58" t="s">
        <v>23</v>
      </c>
      <c r="M166" s="59">
        <v>6</v>
      </c>
      <c r="N166" s="59">
        <v>7</v>
      </c>
      <c r="O166" s="58" t="s">
        <v>7</v>
      </c>
      <c r="P166" s="60" t="s">
        <v>459</v>
      </c>
      <c r="Q166" s="18"/>
      <c r="R166" s="18"/>
      <c r="S166" s="18"/>
      <c r="T166" s="18"/>
      <c r="U166" s="18"/>
      <c r="V166" s="18"/>
      <c r="W166" s="18"/>
      <c r="X166" s="110"/>
      <c r="Y166" s="110"/>
      <c r="Z166" s="111"/>
      <c r="AA166" s="111"/>
      <c r="AB166" s="110"/>
      <c r="AC166" s="110"/>
    </row>
    <row r="167" spans="1:29" ht="12.75">
      <c r="A167" s="16"/>
      <c r="B167" s="18"/>
      <c r="C167" s="63"/>
      <c r="D167" s="31" t="s">
        <v>537</v>
      </c>
      <c r="E167" s="10"/>
      <c r="F167" s="16">
        <v>11</v>
      </c>
      <c r="G167" s="18">
        <v>82</v>
      </c>
      <c r="H167" s="18">
        <v>84</v>
      </c>
      <c r="I167" s="18">
        <v>177</v>
      </c>
      <c r="J167" s="18">
        <v>18</v>
      </c>
      <c r="K167" s="106" t="s">
        <v>6</v>
      </c>
      <c r="L167" s="58" t="s">
        <v>23</v>
      </c>
      <c r="M167" s="59">
        <v>6</v>
      </c>
      <c r="N167" s="59">
        <v>7</v>
      </c>
      <c r="O167" s="58" t="s">
        <v>7</v>
      </c>
      <c r="P167" s="60" t="s">
        <v>459</v>
      </c>
      <c r="Q167" s="33"/>
      <c r="R167" s="18"/>
      <c r="S167" s="18"/>
      <c r="T167" s="18"/>
      <c r="U167" s="18"/>
      <c r="V167" s="18"/>
      <c r="W167" s="18"/>
      <c r="X167" s="110"/>
      <c r="Y167" s="110"/>
      <c r="Z167" s="111"/>
      <c r="AA167" s="111"/>
      <c r="AB167" s="110"/>
      <c r="AC167" s="110"/>
    </row>
    <row r="168" spans="1:29" ht="12.75">
      <c r="A168" s="16"/>
      <c r="B168" s="18" t="s">
        <v>538</v>
      </c>
      <c r="C168" s="63"/>
      <c r="D168" s="31" t="s">
        <v>380</v>
      </c>
      <c r="E168" s="10"/>
      <c r="F168" s="16">
        <v>1</v>
      </c>
      <c r="G168" s="18">
        <v>1</v>
      </c>
      <c r="H168" s="18"/>
      <c r="I168" s="18">
        <v>2</v>
      </c>
      <c r="J168" s="18">
        <v>8</v>
      </c>
      <c r="K168" s="106" t="s">
        <v>6</v>
      </c>
      <c r="L168" s="58" t="s">
        <v>23</v>
      </c>
      <c r="M168" s="59">
        <v>6</v>
      </c>
      <c r="N168" s="59">
        <v>7</v>
      </c>
      <c r="O168" s="58" t="s">
        <v>7</v>
      </c>
      <c r="P168" s="60" t="s">
        <v>459</v>
      </c>
      <c r="Q168" s="18"/>
      <c r="R168" s="18"/>
      <c r="S168" s="18"/>
      <c r="T168" s="18"/>
      <c r="U168" s="18"/>
      <c r="V168" s="18"/>
      <c r="W168" s="18"/>
      <c r="X168" s="110"/>
      <c r="Y168" s="110"/>
      <c r="Z168" s="111"/>
      <c r="AA168" s="111"/>
      <c r="AB168" s="110"/>
      <c r="AC168" s="110"/>
    </row>
    <row r="169" spans="1:29" ht="12.75">
      <c r="A169" s="16"/>
      <c r="B169" s="18" t="s">
        <v>539</v>
      </c>
      <c r="C169" s="63"/>
      <c r="D169" s="31" t="s">
        <v>380</v>
      </c>
      <c r="E169" s="10"/>
      <c r="F169" s="16">
        <v>7</v>
      </c>
      <c r="G169" s="18">
        <v>12</v>
      </c>
      <c r="H169" s="18"/>
      <c r="I169" s="18">
        <v>19</v>
      </c>
      <c r="J169" s="18">
        <v>28</v>
      </c>
      <c r="K169" s="106" t="s">
        <v>6</v>
      </c>
      <c r="L169" s="58" t="s">
        <v>23</v>
      </c>
      <c r="M169" s="59">
        <v>6</v>
      </c>
      <c r="N169" s="59">
        <v>7</v>
      </c>
      <c r="O169" s="58" t="s">
        <v>7</v>
      </c>
      <c r="P169" s="60" t="s">
        <v>459</v>
      </c>
      <c r="Q169" s="18"/>
      <c r="R169" s="18"/>
      <c r="S169" s="18"/>
      <c r="T169" s="18"/>
      <c r="U169" s="18"/>
      <c r="V169" s="18"/>
      <c r="W169" s="18"/>
      <c r="X169" s="110"/>
      <c r="Y169" s="110"/>
      <c r="Z169" s="111"/>
      <c r="AA169" s="111"/>
      <c r="AB169" s="110"/>
      <c r="AC169" s="110"/>
    </row>
    <row r="170" spans="1:29" ht="25.5">
      <c r="A170" s="16" t="s">
        <v>47</v>
      </c>
      <c r="B170" s="18" t="s">
        <v>540</v>
      </c>
      <c r="C170" s="63"/>
      <c r="D170" s="31" t="s">
        <v>541</v>
      </c>
      <c r="E170" s="10"/>
      <c r="F170" s="16">
        <v>5</v>
      </c>
      <c r="G170" s="18">
        <v>3</v>
      </c>
      <c r="H170" s="18"/>
      <c r="I170" s="18">
        <v>8</v>
      </c>
      <c r="J170" s="18">
        <v>8</v>
      </c>
      <c r="K170" s="106" t="s">
        <v>6</v>
      </c>
      <c r="L170" s="58" t="s">
        <v>23</v>
      </c>
      <c r="M170" s="59">
        <v>6</v>
      </c>
      <c r="N170" s="59">
        <v>7</v>
      </c>
      <c r="O170" s="58" t="s">
        <v>7</v>
      </c>
      <c r="P170" s="60" t="s">
        <v>459</v>
      </c>
      <c r="Q170" s="33"/>
      <c r="R170" s="18"/>
      <c r="S170" s="18"/>
      <c r="T170" s="18"/>
      <c r="U170" s="18"/>
      <c r="V170" s="18"/>
      <c r="W170" s="18"/>
      <c r="X170" s="110"/>
      <c r="Y170" s="110"/>
      <c r="Z170" s="111"/>
      <c r="AA170" s="111"/>
      <c r="AB170" s="110"/>
      <c r="AC170" s="110"/>
    </row>
    <row r="171" spans="1:29" ht="12.75">
      <c r="A171" s="16"/>
      <c r="B171" s="18"/>
      <c r="C171" s="63"/>
      <c r="D171" s="31" t="s">
        <v>542</v>
      </c>
      <c r="E171" s="10"/>
      <c r="F171" s="16">
        <v>4</v>
      </c>
      <c r="G171" s="18">
        <v>2</v>
      </c>
      <c r="H171" s="18"/>
      <c r="I171" s="18">
        <v>6</v>
      </c>
      <c r="J171" s="18">
        <v>5</v>
      </c>
      <c r="K171" s="106" t="s">
        <v>6</v>
      </c>
      <c r="L171" s="58" t="s">
        <v>23</v>
      </c>
      <c r="M171" s="59">
        <v>6</v>
      </c>
      <c r="N171" s="59">
        <v>7</v>
      </c>
      <c r="O171" s="58" t="s">
        <v>7</v>
      </c>
      <c r="P171" s="60" t="s">
        <v>459</v>
      </c>
      <c r="Q171" s="18"/>
      <c r="R171" s="18"/>
      <c r="S171" s="18"/>
      <c r="T171" s="18"/>
      <c r="U171" s="18"/>
      <c r="V171" s="18"/>
      <c r="W171" s="18"/>
      <c r="X171" s="110"/>
      <c r="Y171" s="110"/>
      <c r="Z171" s="111"/>
      <c r="AA171" s="111"/>
      <c r="AB171" s="110"/>
      <c r="AC171" s="110"/>
    </row>
    <row r="172" spans="1:29" ht="12.75">
      <c r="A172" s="16"/>
      <c r="B172" s="18"/>
      <c r="C172" s="63"/>
      <c r="D172" s="31" t="s">
        <v>307</v>
      </c>
      <c r="E172" s="10"/>
      <c r="F172" s="16"/>
      <c r="G172" s="18">
        <v>97</v>
      </c>
      <c r="H172" s="18">
        <v>158</v>
      </c>
      <c r="I172" s="18">
        <v>255</v>
      </c>
      <c r="J172" s="18"/>
      <c r="K172" s="106" t="s">
        <v>6</v>
      </c>
      <c r="L172" s="58" t="s">
        <v>23</v>
      </c>
      <c r="M172" s="59">
        <v>6</v>
      </c>
      <c r="N172" s="59">
        <v>7</v>
      </c>
      <c r="O172" s="58" t="s">
        <v>7</v>
      </c>
      <c r="P172" s="60" t="s">
        <v>459</v>
      </c>
      <c r="Q172" s="18"/>
      <c r="R172" s="18"/>
      <c r="S172" s="18"/>
      <c r="T172" s="18"/>
      <c r="U172" s="18"/>
      <c r="V172" s="18"/>
      <c r="W172" s="18"/>
      <c r="X172" s="110"/>
      <c r="Y172" s="110"/>
      <c r="Z172" s="111"/>
      <c r="AA172" s="111"/>
      <c r="AB172" s="110"/>
      <c r="AC172" s="110"/>
    </row>
    <row r="173" spans="1:29" ht="25.5">
      <c r="A173" s="16"/>
      <c r="B173" s="18"/>
      <c r="C173" s="63"/>
      <c r="D173" s="31" t="s">
        <v>541</v>
      </c>
      <c r="E173" s="10"/>
      <c r="F173" s="16">
        <v>4</v>
      </c>
      <c r="G173" s="18">
        <v>1</v>
      </c>
      <c r="H173" s="18"/>
      <c r="I173" s="18">
        <v>5</v>
      </c>
      <c r="J173" s="18">
        <v>3</v>
      </c>
      <c r="K173" s="106" t="s">
        <v>6</v>
      </c>
      <c r="L173" s="58" t="s">
        <v>23</v>
      </c>
      <c r="M173" s="59">
        <v>6</v>
      </c>
      <c r="N173" s="59">
        <v>7</v>
      </c>
      <c r="O173" s="58" t="s">
        <v>7</v>
      </c>
      <c r="P173" s="60" t="s">
        <v>459</v>
      </c>
      <c r="Q173" s="33"/>
      <c r="R173" s="18"/>
      <c r="S173" s="18"/>
      <c r="T173" s="18"/>
      <c r="U173" s="18"/>
      <c r="V173" s="18"/>
      <c r="W173" s="18"/>
      <c r="X173" s="110"/>
      <c r="Y173" s="110"/>
      <c r="Z173" s="111"/>
      <c r="AA173" s="111"/>
      <c r="AB173" s="110"/>
      <c r="AC173" s="110"/>
    </row>
    <row r="174" spans="1:29" ht="12.75">
      <c r="A174" s="109" t="s">
        <v>49</v>
      </c>
      <c r="B174" s="18" t="s">
        <v>543</v>
      </c>
      <c r="C174" s="63"/>
      <c r="D174" s="31" t="s">
        <v>544</v>
      </c>
      <c r="E174" s="10"/>
      <c r="F174" s="16">
        <v>3</v>
      </c>
      <c r="G174" s="18">
        <v>14</v>
      </c>
      <c r="H174" s="18"/>
      <c r="I174" s="18">
        <v>17</v>
      </c>
      <c r="J174" s="18">
        <v>4</v>
      </c>
      <c r="K174" s="106" t="s">
        <v>6</v>
      </c>
      <c r="L174" s="58" t="s">
        <v>23</v>
      </c>
      <c r="M174" s="59">
        <v>6</v>
      </c>
      <c r="N174" s="59">
        <v>7</v>
      </c>
      <c r="O174" s="58" t="s">
        <v>7</v>
      </c>
      <c r="P174" s="60" t="s">
        <v>459</v>
      </c>
      <c r="Q174" s="33"/>
      <c r="R174" s="18"/>
      <c r="S174" s="18"/>
      <c r="T174" s="18"/>
      <c r="U174" s="18"/>
      <c r="V174" s="18"/>
      <c r="W174" s="18"/>
      <c r="X174" s="110"/>
      <c r="Y174" s="110"/>
      <c r="Z174" s="111"/>
      <c r="AA174" s="111"/>
      <c r="AB174" s="110"/>
      <c r="AC174" s="110"/>
    </row>
    <row r="175" spans="1:29" ht="12.75">
      <c r="A175" s="16"/>
      <c r="B175" s="18" t="s">
        <v>545</v>
      </c>
      <c r="C175" s="63"/>
      <c r="D175" s="31" t="s">
        <v>546</v>
      </c>
      <c r="E175" s="10"/>
      <c r="F175" s="16">
        <v>58</v>
      </c>
      <c r="G175" s="18">
        <v>585</v>
      </c>
      <c r="H175" s="18">
        <v>690</v>
      </c>
      <c r="I175" s="18">
        <v>1333</v>
      </c>
      <c r="J175" s="18">
        <v>101</v>
      </c>
      <c r="K175" s="106" t="s">
        <v>6</v>
      </c>
      <c r="L175" s="58" t="s">
        <v>23</v>
      </c>
      <c r="M175" s="59">
        <v>6</v>
      </c>
      <c r="N175" s="59">
        <v>7</v>
      </c>
      <c r="O175" s="58" t="s">
        <v>7</v>
      </c>
      <c r="P175" s="60" t="s">
        <v>459</v>
      </c>
      <c r="Q175" s="33"/>
      <c r="R175" s="18"/>
      <c r="S175" s="18"/>
      <c r="T175" s="18"/>
      <c r="U175" s="18"/>
      <c r="V175" s="18"/>
      <c r="W175" s="18"/>
      <c r="X175" s="110"/>
      <c r="Y175" s="110"/>
      <c r="Z175" s="111"/>
      <c r="AA175" s="111"/>
      <c r="AB175" s="110"/>
      <c r="AC175" s="110"/>
    </row>
    <row r="176" spans="1:29" ht="12.75">
      <c r="A176" s="16"/>
      <c r="B176" s="18" t="s">
        <v>547</v>
      </c>
      <c r="C176" s="63"/>
      <c r="D176" s="31" t="s">
        <v>548</v>
      </c>
      <c r="E176" s="10"/>
      <c r="F176" s="16"/>
      <c r="G176" s="18">
        <v>25</v>
      </c>
      <c r="H176" s="18">
        <v>22</v>
      </c>
      <c r="I176" s="18">
        <v>47</v>
      </c>
      <c r="J176" s="18"/>
      <c r="K176" s="106" t="s">
        <v>6</v>
      </c>
      <c r="L176" s="58" t="s">
        <v>23</v>
      </c>
      <c r="M176" s="59">
        <v>6</v>
      </c>
      <c r="N176" s="59">
        <v>7</v>
      </c>
      <c r="O176" s="58" t="s">
        <v>7</v>
      </c>
      <c r="P176" s="60" t="s">
        <v>459</v>
      </c>
      <c r="Q176" s="33"/>
      <c r="R176" s="18"/>
      <c r="S176" s="18"/>
      <c r="T176" s="18"/>
      <c r="U176" s="18"/>
      <c r="V176" s="18"/>
      <c r="W176" s="18"/>
      <c r="X176" s="110"/>
      <c r="Y176" s="110"/>
      <c r="Z176" s="111"/>
      <c r="AA176" s="111"/>
      <c r="AB176" s="110"/>
      <c r="AC176" s="110"/>
    </row>
    <row r="177" spans="1:29" ht="25.5">
      <c r="A177" s="16"/>
      <c r="B177" s="33" t="s">
        <v>549</v>
      </c>
      <c r="C177" s="63"/>
      <c r="D177" s="31" t="s">
        <v>550</v>
      </c>
      <c r="E177" s="10"/>
      <c r="F177" s="16">
        <v>18</v>
      </c>
      <c r="G177" s="18">
        <v>138</v>
      </c>
      <c r="H177" s="18">
        <v>173</v>
      </c>
      <c r="I177" s="18">
        <v>329</v>
      </c>
      <c r="J177" s="18">
        <v>27</v>
      </c>
      <c r="K177" s="106" t="s">
        <v>6</v>
      </c>
      <c r="L177" s="58" t="s">
        <v>23</v>
      </c>
      <c r="M177" s="59">
        <v>6</v>
      </c>
      <c r="N177" s="59">
        <v>7</v>
      </c>
      <c r="O177" s="58" t="s">
        <v>7</v>
      </c>
      <c r="P177" s="60" t="s">
        <v>459</v>
      </c>
      <c r="Q177" s="33"/>
      <c r="R177" s="18"/>
      <c r="S177" s="18"/>
      <c r="T177" s="18"/>
      <c r="U177" s="18"/>
      <c r="V177" s="18"/>
      <c r="W177" s="18"/>
      <c r="X177" s="110"/>
      <c r="Y177" s="110"/>
      <c r="Z177" s="111"/>
      <c r="AA177" s="111"/>
      <c r="AB177" s="110"/>
      <c r="AC177" s="110"/>
    </row>
    <row r="178" spans="1:29" ht="25.5">
      <c r="A178" s="16"/>
      <c r="B178" s="33" t="s">
        <v>549</v>
      </c>
      <c r="C178" s="63"/>
      <c r="D178" s="31" t="s">
        <v>551</v>
      </c>
      <c r="E178" s="10"/>
      <c r="F178" s="16">
        <v>21</v>
      </c>
      <c r="G178" s="18">
        <v>332</v>
      </c>
      <c r="H178" s="18">
        <v>80</v>
      </c>
      <c r="I178" s="18">
        <v>433</v>
      </c>
      <c r="J178" s="18">
        <v>52</v>
      </c>
      <c r="K178" s="106" t="s">
        <v>6</v>
      </c>
      <c r="L178" s="58" t="s">
        <v>23</v>
      </c>
      <c r="M178" s="59">
        <v>6</v>
      </c>
      <c r="N178" s="59">
        <v>7</v>
      </c>
      <c r="O178" s="58" t="s">
        <v>7</v>
      </c>
      <c r="P178" s="60" t="s">
        <v>459</v>
      </c>
      <c r="Q178" s="33"/>
      <c r="R178" s="18"/>
      <c r="S178" s="18"/>
      <c r="T178" s="18"/>
      <c r="U178" s="18"/>
      <c r="V178" s="18"/>
      <c r="W178" s="18"/>
      <c r="X178" s="110"/>
      <c r="Y178" s="110"/>
      <c r="Z178" s="111"/>
      <c r="AA178" s="111"/>
      <c r="AB178" s="110"/>
      <c r="AC178" s="110"/>
    </row>
    <row r="179" spans="1:29" ht="25.5">
      <c r="A179" s="16"/>
      <c r="B179" s="33" t="s">
        <v>552</v>
      </c>
      <c r="C179" s="63"/>
      <c r="D179" s="31" t="s">
        <v>553</v>
      </c>
      <c r="E179" s="10"/>
      <c r="F179" s="16">
        <v>21</v>
      </c>
      <c r="G179" s="18">
        <v>110</v>
      </c>
      <c r="H179" s="18">
        <v>21</v>
      </c>
      <c r="I179" s="18">
        <v>152</v>
      </c>
      <c r="J179" s="18">
        <v>46</v>
      </c>
      <c r="K179" s="106" t="s">
        <v>6</v>
      </c>
      <c r="L179" s="58" t="s">
        <v>23</v>
      </c>
      <c r="M179" s="59">
        <v>6</v>
      </c>
      <c r="N179" s="59">
        <v>7</v>
      </c>
      <c r="O179" s="58" t="s">
        <v>7</v>
      </c>
      <c r="P179" s="60" t="s">
        <v>459</v>
      </c>
      <c r="Q179" s="33"/>
      <c r="R179" s="18"/>
      <c r="S179" s="18"/>
      <c r="T179" s="18"/>
      <c r="U179" s="18"/>
      <c r="V179" s="18"/>
      <c r="W179" s="18"/>
      <c r="X179" s="110"/>
      <c r="Y179" s="110"/>
      <c r="Z179" s="111"/>
      <c r="AA179" s="111"/>
      <c r="AB179" s="110"/>
      <c r="AC179" s="110"/>
    </row>
    <row r="180" spans="1:29" ht="25.5">
      <c r="A180" s="16"/>
      <c r="B180" s="33" t="s">
        <v>552</v>
      </c>
      <c r="C180" s="63"/>
      <c r="D180" s="31" t="s">
        <v>554</v>
      </c>
      <c r="E180" s="10"/>
      <c r="F180" s="16"/>
      <c r="G180" s="18">
        <v>2</v>
      </c>
      <c r="H180" s="18"/>
      <c r="I180" s="18">
        <v>2</v>
      </c>
      <c r="J180" s="18">
        <v>1</v>
      </c>
      <c r="K180" s="106" t="s">
        <v>6</v>
      </c>
      <c r="L180" s="58" t="s">
        <v>23</v>
      </c>
      <c r="M180" s="59">
        <v>6</v>
      </c>
      <c r="N180" s="59">
        <v>7</v>
      </c>
      <c r="O180" s="58" t="s">
        <v>7</v>
      </c>
      <c r="P180" s="60" t="s">
        <v>459</v>
      </c>
      <c r="Q180" s="18"/>
      <c r="R180" s="18"/>
      <c r="S180" s="18"/>
      <c r="T180" s="18"/>
      <c r="U180" s="18"/>
      <c r="V180" s="18"/>
      <c r="W180" s="18"/>
      <c r="X180" s="110"/>
      <c r="Y180" s="110"/>
      <c r="Z180" s="111"/>
      <c r="AA180" s="111"/>
      <c r="AB180" s="110"/>
      <c r="AC180" s="110"/>
    </row>
    <row r="181" spans="1:29" ht="12.75">
      <c r="A181" s="16"/>
      <c r="B181" s="18" t="s">
        <v>555</v>
      </c>
      <c r="C181" s="63"/>
      <c r="D181" s="64" t="s">
        <v>556</v>
      </c>
      <c r="E181" s="10"/>
      <c r="F181" s="16">
        <v>2</v>
      </c>
      <c r="G181" s="18">
        <v>2</v>
      </c>
      <c r="H181" s="18"/>
      <c r="I181" s="18">
        <v>4</v>
      </c>
      <c r="J181" s="18">
        <v>7</v>
      </c>
      <c r="K181" s="106" t="s">
        <v>6</v>
      </c>
      <c r="L181" s="58" t="s">
        <v>23</v>
      </c>
      <c r="M181" s="59">
        <v>6</v>
      </c>
      <c r="N181" s="59">
        <v>7</v>
      </c>
      <c r="O181" s="58" t="s">
        <v>7</v>
      </c>
      <c r="P181" s="60" t="s">
        <v>459</v>
      </c>
      <c r="Q181" s="67"/>
      <c r="R181" s="18"/>
      <c r="S181" s="18"/>
      <c r="T181" s="18"/>
      <c r="U181" s="18"/>
      <c r="V181" s="18"/>
      <c r="W181" s="18"/>
      <c r="X181" s="110"/>
      <c r="Y181" s="110"/>
      <c r="Z181" s="111"/>
      <c r="AA181" s="111"/>
      <c r="AB181" s="110"/>
      <c r="AC181" s="110"/>
    </row>
    <row r="182" spans="1:29" ht="25.5">
      <c r="A182" s="16"/>
      <c r="B182" s="33" t="s">
        <v>557</v>
      </c>
      <c r="C182" s="63"/>
      <c r="D182" s="31" t="s">
        <v>558</v>
      </c>
      <c r="E182" s="10"/>
      <c r="F182" s="16"/>
      <c r="G182" s="18">
        <v>1</v>
      </c>
      <c r="H182" s="18"/>
      <c r="I182" s="18">
        <v>1</v>
      </c>
      <c r="J182" s="18">
        <v>2</v>
      </c>
      <c r="K182" s="106" t="s">
        <v>6</v>
      </c>
      <c r="L182" s="58" t="s">
        <v>23</v>
      </c>
      <c r="M182" s="59">
        <v>6</v>
      </c>
      <c r="N182" s="59">
        <v>7</v>
      </c>
      <c r="O182" s="58" t="s">
        <v>7</v>
      </c>
      <c r="P182" s="60" t="s">
        <v>459</v>
      </c>
      <c r="Q182" s="18"/>
      <c r="R182" s="18"/>
      <c r="S182" s="18"/>
      <c r="T182" s="18"/>
      <c r="U182" s="18"/>
      <c r="V182" s="18"/>
      <c r="W182" s="18"/>
      <c r="X182" s="110"/>
      <c r="Y182" s="110"/>
      <c r="Z182" s="111"/>
      <c r="AA182" s="111"/>
      <c r="AB182" s="110"/>
      <c r="AC182" s="110"/>
    </row>
    <row r="183" spans="1:29" ht="12.75">
      <c r="A183" s="16"/>
      <c r="B183" s="18" t="s">
        <v>559</v>
      </c>
      <c r="C183" s="63"/>
      <c r="D183" s="31" t="s">
        <v>560</v>
      </c>
      <c r="E183" s="10"/>
      <c r="F183" s="16">
        <v>1</v>
      </c>
      <c r="G183" s="18"/>
      <c r="H183" s="18"/>
      <c r="I183" s="18">
        <v>1</v>
      </c>
      <c r="J183" s="18">
        <v>1</v>
      </c>
      <c r="K183" s="106" t="s">
        <v>6</v>
      </c>
      <c r="L183" s="58" t="s">
        <v>23</v>
      </c>
      <c r="M183" s="59">
        <v>6</v>
      </c>
      <c r="N183" s="59">
        <v>7</v>
      </c>
      <c r="O183" s="58" t="s">
        <v>7</v>
      </c>
      <c r="P183" s="60" t="s">
        <v>459</v>
      </c>
      <c r="Q183" s="33"/>
      <c r="R183" s="18"/>
      <c r="S183" s="18"/>
      <c r="T183" s="18"/>
      <c r="U183" s="18"/>
      <c r="V183" s="18"/>
      <c r="W183" s="18"/>
      <c r="X183" s="110"/>
      <c r="Y183" s="110"/>
      <c r="Z183" s="111"/>
      <c r="AA183" s="111"/>
      <c r="AB183" s="110"/>
      <c r="AC183" s="110"/>
    </row>
    <row r="184" spans="1:29" ht="12.75">
      <c r="A184" s="109"/>
      <c r="B184" s="18" t="s">
        <v>559</v>
      </c>
      <c r="C184" s="63"/>
      <c r="D184" s="65" t="s">
        <v>561</v>
      </c>
      <c r="E184" s="10"/>
      <c r="F184" s="16">
        <v>1</v>
      </c>
      <c r="G184" s="18">
        <v>1</v>
      </c>
      <c r="H184" s="18"/>
      <c r="I184" s="18">
        <v>2</v>
      </c>
      <c r="J184" s="18"/>
      <c r="K184" s="106" t="s">
        <v>6</v>
      </c>
      <c r="L184" s="58" t="s">
        <v>23</v>
      </c>
      <c r="M184" s="59">
        <v>6</v>
      </c>
      <c r="N184" s="59">
        <v>7</v>
      </c>
      <c r="O184" s="58" t="s">
        <v>7</v>
      </c>
      <c r="P184" s="60" t="s">
        <v>459</v>
      </c>
      <c r="Q184" s="66"/>
      <c r="R184" s="18"/>
      <c r="S184" s="18"/>
      <c r="T184" s="18"/>
      <c r="U184" s="18"/>
      <c r="V184" s="18"/>
      <c r="W184" s="18"/>
      <c r="X184" s="110"/>
      <c r="Y184" s="110"/>
      <c r="Z184" s="111"/>
      <c r="AA184" s="111"/>
      <c r="AB184" s="110"/>
      <c r="AC184" s="110"/>
    </row>
    <row r="185" spans="1:29" ht="12.75">
      <c r="A185" s="16" t="s">
        <v>50</v>
      </c>
      <c r="B185" s="18" t="s">
        <v>31</v>
      </c>
      <c r="C185" s="63"/>
      <c r="D185" s="31" t="s">
        <v>562</v>
      </c>
      <c r="E185" s="10"/>
      <c r="F185" s="16"/>
      <c r="G185" s="18">
        <v>10</v>
      </c>
      <c r="H185" s="18">
        <v>2</v>
      </c>
      <c r="I185" s="18">
        <v>12</v>
      </c>
      <c r="J185" s="18"/>
      <c r="K185" s="106" t="s">
        <v>6</v>
      </c>
      <c r="L185" s="58" t="s">
        <v>23</v>
      </c>
      <c r="M185" s="59">
        <v>6</v>
      </c>
      <c r="N185" s="59">
        <v>7</v>
      </c>
      <c r="O185" s="58" t="s">
        <v>7</v>
      </c>
      <c r="P185" s="60" t="s">
        <v>459</v>
      </c>
      <c r="Q185" s="33"/>
      <c r="R185" s="18"/>
      <c r="S185" s="18"/>
      <c r="T185" s="18"/>
      <c r="U185" s="18"/>
      <c r="V185" s="18"/>
      <c r="W185" s="18"/>
      <c r="X185" s="110"/>
      <c r="Y185" s="110"/>
      <c r="Z185" s="111"/>
      <c r="AA185" s="111"/>
      <c r="AB185" s="110"/>
      <c r="AC185" s="110"/>
    </row>
    <row r="186" spans="1:29" ht="12.75">
      <c r="A186" s="109"/>
      <c r="B186" s="68"/>
      <c r="C186" s="63"/>
      <c r="D186" s="31" t="s">
        <v>563</v>
      </c>
      <c r="E186" s="10"/>
      <c r="F186" s="16"/>
      <c r="G186" s="18">
        <v>2</v>
      </c>
      <c r="H186" s="18"/>
      <c r="I186" s="18">
        <v>2</v>
      </c>
      <c r="J186" s="18">
        <v>1</v>
      </c>
      <c r="K186" s="106" t="s">
        <v>6</v>
      </c>
      <c r="L186" s="58" t="s">
        <v>23</v>
      </c>
      <c r="M186" s="59">
        <v>6</v>
      </c>
      <c r="N186" s="59">
        <v>7</v>
      </c>
      <c r="O186" s="58" t="s">
        <v>7</v>
      </c>
      <c r="P186" s="60" t="s">
        <v>459</v>
      </c>
      <c r="Q186" s="33"/>
      <c r="R186" s="18"/>
      <c r="S186" s="18"/>
      <c r="T186" s="18"/>
      <c r="U186" s="18"/>
      <c r="V186" s="18"/>
      <c r="W186" s="18"/>
      <c r="X186" s="110"/>
      <c r="Y186" s="110"/>
      <c r="Z186" s="111"/>
      <c r="AA186" s="111"/>
      <c r="AB186" s="110"/>
      <c r="AC186" s="110"/>
    </row>
    <row r="187" spans="1:29" ht="12.75">
      <c r="A187" s="16"/>
      <c r="B187" s="18"/>
      <c r="C187" s="63"/>
      <c r="D187" s="31" t="s">
        <v>564</v>
      </c>
      <c r="E187" s="10"/>
      <c r="F187" s="16"/>
      <c r="G187" s="18">
        <v>1</v>
      </c>
      <c r="H187" s="18"/>
      <c r="I187" s="18">
        <v>1</v>
      </c>
      <c r="J187" s="18">
        <v>1</v>
      </c>
      <c r="K187" s="106" t="s">
        <v>6</v>
      </c>
      <c r="L187" s="58" t="s">
        <v>23</v>
      </c>
      <c r="M187" s="59">
        <v>6</v>
      </c>
      <c r="N187" s="59">
        <v>7</v>
      </c>
      <c r="O187" s="58" t="s">
        <v>7</v>
      </c>
      <c r="P187" s="60" t="s">
        <v>459</v>
      </c>
      <c r="Q187" s="18"/>
      <c r="R187" s="18"/>
      <c r="S187" s="18"/>
      <c r="T187" s="18"/>
      <c r="U187" s="18"/>
      <c r="V187" s="18"/>
      <c r="W187" s="18"/>
      <c r="X187" s="110"/>
      <c r="Y187" s="110"/>
      <c r="Z187" s="111"/>
      <c r="AA187" s="111"/>
      <c r="AB187" s="110"/>
      <c r="AC187" s="110"/>
    </row>
    <row r="188" spans="1:29" ht="12.75">
      <c r="A188" s="16"/>
      <c r="B188" s="18"/>
      <c r="C188" s="63"/>
      <c r="D188" s="31" t="s">
        <v>565</v>
      </c>
      <c r="E188" s="10"/>
      <c r="F188" s="16"/>
      <c r="G188" s="18">
        <v>1</v>
      </c>
      <c r="H188" s="18"/>
      <c r="I188" s="18">
        <v>1</v>
      </c>
      <c r="J188" s="18">
        <v>2</v>
      </c>
      <c r="K188" s="106" t="s">
        <v>6</v>
      </c>
      <c r="L188" s="58" t="s">
        <v>23</v>
      </c>
      <c r="M188" s="59">
        <v>6</v>
      </c>
      <c r="N188" s="59">
        <v>7</v>
      </c>
      <c r="O188" s="58" t="s">
        <v>7</v>
      </c>
      <c r="P188" s="60" t="s">
        <v>459</v>
      </c>
      <c r="Q188" s="18"/>
      <c r="R188" s="18"/>
      <c r="S188" s="18"/>
      <c r="T188" s="18"/>
      <c r="U188" s="18"/>
      <c r="V188" s="18"/>
      <c r="W188" s="18"/>
      <c r="X188" s="110"/>
      <c r="Y188" s="110"/>
      <c r="Z188" s="111"/>
      <c r="AA188" s="111"/>
      <c r="AB188" s="110"/>
      <c r="AC188" s="110"/>
    </row>
    <row r="189" spans="1:29" ht="12.75">
      <c r="A189" s="16" t="s">
        <v>566</v>
      </c>
      <c r="B189" s="18">
        <v>3</v>
      </c>
      <c r="C189" s="63"/>
      <c r="D189" s="31" t="s">
        <v>567</v>
      </c>
      <c r="E189" s="10"/>
      <c r="F189" s="16"/>
      <c r="G189" s="18">
        <v>2</v>
      </c>
      <c r="H189" s="18"/>
      <c r="I189" s="18">
        <v>2</v>
      </c>
      <c r="J189" s="18">
        <v>3</v>
      </c>
      <c r="K189" s="106" t="s">
        <v>6</v>
      </c>
      <c r="L189" s="58" t="s">
        <v>23</v>
      </c>
      <c r="M189" s="59">
        <v>6</v>
      </c>
      <c r="N189" s="59">
        <v>7</v>
      </c>
      <c r="O189" s="58" t="s">
        <v>7</v>
      </c>
      <c r="P189" s="60" t="s">
        <v>459</v>
      </c>
      <c r="Q189" s="33"/>
      <c r="R189" s="18"/>
      <c r="S189" s="18"/>
      <c r="T189" s="18"/>
      <c r="U189" s="18"/>
      <c r="V189" s="18"/>
      <c r="W189" s="18"/>
      <c r="X189" s="110"/>
      <c r="Y189" s="110"/>
      <c r="Z189" s="111"/>
      <c r="AA189" s="111"/>
      <c r="AB189" s="110"/>
      <c r="AC189" s="110"/>
    </row>
    <row r="190" spans="1:29" ht="12.75">
      <c r="A190" s="16" t="s">
        <v>568</v>
      </c>
      <c r="B190" s="18" t="s">
        <v>569</v>
      </c>
      <c r="C190" s="63"/>
      <c r="D190" s="31" t="s">
        <v>570</v>
      </c>
      <c r="E190" s="10"/>
      <c r="F190" s="16">
        <v>7</v>
      </c>
      <c r="G190" s="18">
        <v>75</v>
      </c>
      <c r="H190" s="18">
        <v>42</v>
      </c>
      <c r="I190" s="18">
        <v>124</v>
      </c>
      <c r="J190" s="18">
        <v>30</v>
      </c>
      <c r="K190" s="106" t="s">
        <v>6</v>
      </c>
      <c r="L190" s="58" t="s">
        <v>23</v>
      </c>
      <c r="M190" s="59">
        <v>6</v>
      </c>
      <c r="N190" s="59">
        <v>7</v>
      </c>
      <c r="O190" s="58" t="s">
        <v>7</v>
      </c>
      <c r="P190" s="60" t="s">
        <v>459</v>
      </c>
      <c r="Q190" s="33"/>
      <c r="R190" s="18"/>
      <c r="S190" s="18"/>
      <c r="T190" s="18"/>
      <c r="U190" s="18"/>
      <c r="V190" s="18"/>
      <c r="W190" s="18"/>
      <c r="X190" s="110"/>
      <c r="Y190" s="110"/>
      <c r="Z190" s="111"/>
      <c r="AA190" s="111"/>
      <c r="AB190" s="110"/>
      <c r="AC190" s="110"/>
    </row>
    <row r="191" spans="1:29" ht="12.75">
      <c r="A191" s="16"/>
      <c r="B191" s="18" t="s">
        <v>571</v>
      </c>
      <c r="C191" s="63"/>
      <c r="D191" s="31" t="s">
        <v>572</v>
      </c>
      <c r="E191" s="10"/>
      <c r="F191" s="16">
        <v>6</v>
      </c>
      <c r="G191" s="18">
        <v>117</v>
      </c>
      <c r="H191" s="18">
        <v>64</v>
      </c>
      <c r="I191" s="18">
        <v>187</v>
      </c>
      <c r="J191" s="18">
        <v>16</v>
      </c>
      <c r="K191" s="106" t="s">
        <v>6</v>
      </c>
      <c r="L191" s="58" t="s">
        <v>23</v>
      </c>
      <c r="M191" s="59">
        <v>6</v>
      </c>
      <c r="N191" s="59">
        <v>7</v>
      </c>
      <c r="O191" s="58" t="s">
        <v>7</v>
      </c>
      <c r="P191" s="60" t="s">
        <v>459</v>
      </c>
      <c r="Q191" s="33"/>
      <c r="R191" s="18"/>
      <c r="S191" s="18"/>
      <c r="T191" s="18"/>
      <c r="U191" s="18"/>
      <c r="V191" s="18"/>
      <c r="W191" s="18"/>
      <c r="X191" s="110"/>
      <c r="Y191" s="110"/>
      <c r="Z191" s="111"/>
      <c r="AA191" s="111"/>
      <c r="AB191" s="110"/>
      <c r="AC191" s="110"/>
    </row>
    <row r="192" spans="1:29" ht="12.75">
      <c r="A192" s="16"/>
      <c r="B192" s="18"/>
      <c r="C192" s="63"/>
      <c r="D192" s="31"/>
      <c r="E192" s="10"/>
      <c r="F192" s="16">
        <v>14</v>
      </c>
      <c r="G192" s="18">
        <v>15</v>
      </c>
      <c r="H192" s="18"/>
      <c r="I192" s="18">
        <v>29</v>
      </c>
      <c r="J192" s="18">
        <v>28</v>
      </c>
      <c r="K192" s="106" t="s">
        <v>6</v>
      </c>
      <c r="L192" s="58" t="s">
        <v>23</v>
      </c>
      <c r="M192" s="59">
        <v>6</v>
      </c>
      <c r="N192" s="59">
        <v>7</v>
      </c>
      <c r="O192" s="58" t="s">
        <v>7</v>
      </c>
      <c r="P192" s="60" t="s">
        <v>459</v>
      </c>
      <c r="Q192" s="33"/>
      <c r="R192" s="18"/>
      <c r="S192" s="18"/>
      <c r="T192" s="18"/>
      <c r="U192" s="18"/>
      <c r="V192" s="18"/>
      <c r="W192" s="18"/>
      <c r="X192" s="110"/>
      <c r="Y192" s="110"/>
      <c r="Z192" s="111"/>
      <c r="AA192" s="111"/>
      <c r="AB192" s="110"/>
      <c r="AC192" s="110"/>
    </row>
    <row r="193" spans="1:29" ht="12.75">
      <c r="A193" s="16"/>
      <c r="B193" s="18" t="s">
        <v>573</v>
      </c>
      <c r="C193" s="63"/>
      <c r="D193" s="31" t="s">
        <v>574</v>
      </c>
      <c r="E193" s="10"/>
      <c r="F193" s="16">
        <v>11</v>
      </c>
      <c r="G193" s="18">
        <v>176</v>
      </c>
      <c r="H193" s="18">
        <v>179</v>
      </c>
      <c r="I193" s="18">
        <v>366</v>
      </c>
      <c r="J193" s="18">
        <v>19</v>
      </c>
      <c r="K193" s="106" t="s">
        <v>6</v>
      </c>
      <c r="L193" s="58" t="s">
        <v>23</v>
      </c>
      <c r="M193" s="59">
        <v>6</v>
      </c>
      <c r="N193" s="59">
        <v>7</v>
      </c>
      <c r="O193" s="58" t="s">
        <v>7</v>
      </c>
      <c r="P193" s="60" t="s">
        <v>459</v>
      </c>
      <c r="Q193" s="18"/>
      <c r="R193" s="18"/>
      <c r="S193" s="18"/>
      <c r="T193" s="18"/>
      <c r="U193" s="18"/>
      <c r="V193" s="18"/>
      <c r="W193" s="18"/>
      <c r="X193" s="110"/>
      <c r="Y193" s="110"/>
      <c r="Z193" s="111"/>
      <c r="AA193" s="111"/>
      <c r="AB193" s="110"/>
      <c r="AC193" s="110"/>
    </row>
    <row r="194" spans="1:29" ht="12.75">
      <c r="A194" s="16" t="s">
        <v>575</v>
      </c>
      <c r="B194" s="18" t="s">
        <v>576</v>
      </c>
      <c r="C194" s="63"/>
      <c r="D194" s="31" t="s">
        <v>403</v>
      </c>
      <c r="E194" s="10"/>
      <c r="F194" s="16">
        <v>1</v>
      </c>
      <c r="G194" s="18">
        <v>2</v>
      </c>
      <c r="H194" s="18"/>
      <c r="I194" s="18">
        <v>3</v>
      </c>
      <c r="J194" s="18">
        <v>2</v>
      </c>
      <c r="K194" s="106" t="s">
        <v>6</v>
      </c>
      <c r="L194" s="58" t="s">
        <v>23</v>
      </c>
      <c r="M194" s="59">
        <v>6</v>
      </c>
      <c r="N194" s="59">
        <v>7</v>
      </c>
      <c r="O194" s="58" t="s">
        <v>7</v>
      </c>
      <c r="P194" s="60" t="s">
        <v>459</v>
      </c>
      <c r="Q194" s="18"/>
      <c r="R194" s="18"/>
      <c r="S194" s="18"/>
      <c r="T194" s="18"/>
      <c r="U194" s="18"/>
      <c r="V194" s="18"/>
      <c r="W194" s="18"/>
      <c r="X194" s="110"/>
      <c r="Y194" s="110"/>
      <c r="Z194" s="111"/>
      <c r="AA194" s="111"/>
      <c r="AB194" s="110"/>
      <c r="AC194" s="110"/>
    </row>
    <row r="195" spans="1:29" ht="12.75">
      <c r="A195" s="16" t="s">
        <v>577</v>
      </c>
      <c r="B195" s="18" t="s">
        <v>31</v>
      </c>
      <c r="C195" s="63"/>
      <c r="D195" s="31" t="s">
        <v>578</v>
      </c>
      <c r="E195" s="10"/>
      <c r="F195" s="16"/>
      <c r="G195" s="18">
        <v>2</v>
      </c>
      <c r="H195" s="18"/>
      <c r="I195" s="18">
        <v>2</v>
      </c>
      <c r="J195" s="18">
        <v>2</v>
      </c>
      <c r="K195" s="106" t="s">
        <v>6</v>
      </c>
      <c r="L195" s="58" t="s">
        <v>23</v>
      </c>
      <c r="M195" s="59">
        <v>6</v>
      </c>
      <c r="N195" s="59">
        <v>7</v>
      </c>
      <c r="O195" s="58" t="s">
        <v>7</v>
      </c>
      <c r="P195" s="60" t="s">
        <v>459</v>
      </c>
      <c r="Q195" s="18"/>
      <c r="R195" s="18"/>
      <c r="S195" s="18"/>
      <c r="T195" s="18"/>
      <c r="U195" s="18"/>
      <c r="V195" s="18"/>
      <c r="W195" s="18"/>
      <c r="X195" s="110"/>
      <c r="Y195" s="110"/>
      <c r="Z195" s="111"/>
      <c r="AA195" s="111"/>
      <c r="AB195" s="110"/>
      <c r="AC195" s="110"/>
    </row>
    <row r="196" spans="1:29" ht="38.25">
      <c r="A196" s="16" t="s">
        <v>53</v>
      </c>
      <c r="B196" s="18" t="s">
        <v>579</v>
      </c>
      <c r="C196" s="63"/>
      <c r="D196" s="31" t="s">
        <v>580</v>
      </c>
      <c r="E196" s="10"/>
      <c r="F196" s="16"/>
      <c r="G196" s="18">
        <v>197</v>
      </c>
      <c r="H196" s="18"/>
      <c r="I196" s="18">
        <v>197</v>
      </c>
      <c r="J196" s="18">
        <v>2</v>
      </c>
      <c r="K196" s="106" t="s">
        <v>6</v>
      </c>
      <c r="L196" s="58" t="s">
        <v>23</v>
      </c>
      <c r="M196" s="59">
        <v>8</v>
      </c>
      <c r="N196" s="59">
        <v>9</v>
      </c>
      <c r="O196" s="58" t="s">
        <v>7</v>
      </c>
      <c r="P196" s="60" t="s">
        <v>581</v>
      </c>
      <c r="Q196" s="33"/>
      <c r="R196" s="18"/>
      <c r="S196" s="18"/>
      <c r="T196" s="18"/>
      <c r="U196" s="18"/>
      <c r="V196" s="18"/>
      <c r="W196" s="18"/>
      <c r="X196" s="110"/>
      <c r="Y196" s="110"/>
      <c r="Z196" s="111"/>
      <c r="AA196" s="111"/>
      <c r="AB196" s="110"/>
      <c r="AC196" s="110"/>
    </row>
    <row r="197" spans="1:29" ht="25.5">
      <c r="A197" s="16" t="s">
        <v>582</v>
      </c>
      <c r="B197" s="18"/>
      <c r="C197" s="63"/>
      <c r="D197" s="31" t="s">
        <v>583</v>
      </c>
      <c r="E197" s="10"/>
      <c r="F197" s="16"/>
      <c r="G197" s="18">
        <v>1</v>
      </c>
      <c r="H197" s="18"/>
      <c r="I197" s="18">
        <v>1</v>
      </c>
      <c r="J197" s="18">
        <v>1</v>
      </c>
      <c r="K197" s="106" t="s">
        <v>6</v>
      </c>
      <c r="L197" s="58" t="s">
        <v>23</v>
      </c>
      <c r="M197" s="59">
        <v>8</v>
      </c>
      <c r="N197" s="59">
        <v>9</v>
      </c>
      <c r="O197" s="58" t="s">
        <v>7</v>
      </c>
      <c r="P197" s="60" t="s">
        <v>581</v>
      </c>
      <c r="Q197" s="33"/>
      <c r="R197" s="18"/>
      <c r="S197" s="18"/>
      <c r="T197" s="18"/>
      <c r="U197" s="18"/>
      <c r="V197" s="18"/>
      <c r="W197" s="18"/>
      <c r="X197" s="110"/>
      <c r="Y197" s="110"/>
      <c r="Z197" s="111"/>
      <c r="AA197" s="111"/>
      <c r="AB197" s="110"/>
      <c r="AC197" s="110"/>
    </row>
    <row r="198" spans="1:29" ht="25.5">
      <c r="A198" s="16" t="s">
        <v>54</v>
      </c>
      <c r="B198" s="18" t="s">
        <v>29</v>
      </c>
      <c r="C198" s="63"/>
      <c r="D198" s="31" t="s">
        <v>584</v>
      </c>
      <c r="E198" s="10"/>
      <c r="F198" s="16">
        <v>11</v>
      </c>
      <c r="G198" s="18">
        <v>7</v>
      </c>
      <c r="H198" s="18"/>
      <c r="I198" s="18">
        <v>18</v>
      </c>
      <c r="J198" s="18">
        <v>20</v>
      </c>
      <c r="K198" s="106" t="s">
        <v>6</v>
      </c>
      <c r="L198" s="58" t="s">
        <v>23</v>
      </c>
      <c r="M198" s="59">
        <v>8</v>
      </c>
      <c r="N198" s="59">
        <v>9</v>
      </c>
      <c r="O198" s="58" t="s">
        <v>7</v>
      </c>
      <c r="P198" s="60" t="s">
        <v>581</v>
      </c>
      <c r="Q198" s="33"/>
      <c r="R198" s="18"/>
      <c r="S198" s="18"/>
      <c r="T198" s="18"/>
      <c r="U198" s="18"/>
      <c r="V198" s="18"/>
      <c r="W198" s="18"/>
      <c r="X198" s="110"/>
      <c r="Y198" s="110"/>
      <c r="Z198" s="111"/>
      <c r="AA198" s="111"/>
      <c r="AB198" s="110"/>
      <c r="AC198" s="110"/>
    </row>
    <row r="199" spans="1:29" ht="12.75">
      <c r="A199" s="16"/>
      <c r="B199" s="18"/>
      <c r="C199" s="63"/>
      <c r="D199" s="31" t="s">
        <v>585</v>
      </c>
      <c r="E199" s="10"/>
      <c r="F199" s="16">
        <v>4</v>
      </c>
      <c r="G199" s="18">
        <v>78</v>
      </c>
      <c r="H199" s="18">
        <v>100</v>
      </c>
      <c r="I199" s="18">
        <v>182</v>
      </c>
      <c r="J199" s="18">
        <v>5</v>
      </c>
      <c r="K199" s="106" t="s">
        <v>6</v>
      </c>
      <c r="L199" s="58" t="s">
        <v>23</v>
      </c>
      <c r="M199" s="59">
        <v>8</v>
      </c>
      <c r="N199" s="59">
        <v>9</v>
      </c>
      <c r="O199" s="58" t="s">
        <v>7</v>
      </c>
      <c r="P199" s="60" t="s">
        <v>581</v>
      </c>
      <c r="Q199" s="33"/>
      <c r="R199" s="18"/>
      <c r="S199" s="18"/>
      <c r="T199" s="18"/>
      <c r="U199" s="18"/>
      <c r="V199" s="18"/>
      <c r="W199" s="18"/>
      <c r="X199" s="110"/>
      <c r="Y199" s="110"/>
      <c r="Z199" s="111"/>
      <c r="AA199" s="111"/>
      <c r="AB199" s="110"/>
      <c r="AC199" s="110"/>
    </row>
    <row r="200" spans="1:29" ht="12.75">
      <c r="A200" s="16"/>
      <c r="B200" s="18"/>
      <c r="C200" s="63"/>
      <c r="D200" s="31" t="s">
        <v>33</v>
      </c>
      <c r="E200" s="10"/>
      <c r="F200" s="16">
        <f>SUM(F139:F199)</f>
        <v>290</v>
      </c>
      <c r="G200" s="18">
        <f>SUM(G139:G199)</f>
        <v>2689</v>
      </c>
      <c r="H200" s="18">
        <f>SUM(H139:H199)</f>
        <v>1864</v>
      </c>
      <c r="I200" s="18">
        <f>SUM(I139:I199)</f>
        <v>4844</v>
      </c>
      <c r="J200" s="18">
        <f>SUM(J139:J199)</f>
        <v>597</v>
      </c>
      <c r="K200" s="106" t="s">
        <v>6</v>
      </c>
      <c r="L200" s="58" t="s">
        <v>23</v>
      </c>
      <c r="M200" s="59">
        <v>8</v>
      </c>
      <c r="N200" s="59">
        <v>9</v>
      </c>
      <c r="O200" s="58" t="s">
        <v>7</v>
      </c>
      <c r="P200" s="60" t="s">
        <v>581</v>
      </c>
      <c r="Q200" s="18"/>
      <c r="R200" s="18"/>
      <c r="S200" s="18"/>
      <c r="T200" s="18"/>
      <c r="U200" s="18"/>
      <c r="V200" s="18"/>
      <c r="W200" s="18"/>
      <c r="X200" s="110"/>
      <c r="Y200" s="110"/>
      <c r="Z200" s="111"/>
      <c r="AA200" s="111"/>
      <c r="AB200" s="110"/>
      <c r="AC200" s="110"/>
    </row>
    <row r="201" spans="1:18" ht="12.75">
      <c r="A201" s="43" t="s">
        <v>55</v>
      </c>
      <c r="B201" s="33" t="s">
        <v>586</v>
      </c>
      <c r="C201" s="63"/>
      <c r="D201" s="31" t="s">
        <v>587</v>
      </c>
      <c r="E201" s="33"/>
      <c r="F201" s="16">
        <v>6</v>
      </c>
      <c r="G201" s="18">
        <v>2</v>
      </c>
      <c r="H201" s="18"/>
      <c r="I201" s="18">
        <v>8</v>
      </c>
      <c r="J201" s="18">
        <v>9</v>
      </c>
      <c r="K201" s="4" t="s">
        <v>6</v>
      </c>
      <c r="L201" s="5" t="s">
        <v>23</v>
      </c>
      <c r="M201" s="5">
        <v>8</v>
      </c>
      <c r="N201" s="5">
        <v>9</v>
      </c>
      <c r="O201" s="5" t="s">
        <v>57</v>
      </c>
      <c r="P201" s="6" t="s">
        <v>581</v>
      </c>
      <c r="Q201" s="33"/>
      <c r="R201" s="18"/>
    </row>
    <row r="202" spans="1:18" ht="12.75" customHeight="1">
      <c r="A202" s="43"/>
      <c r="B202" s="33" t="s">
        <v>56</v>
      </c>
      <c r="C202" s="63"/>
      <c r="D202" s="31" t="s">
        <v>588</v>
      </c>
      <c r="E202" s="33"/>
      <c r="F202" s="16"/>
      <c r="G202" s="18">
        <v>2</v>
      </c>
      <c r="H202" s="18"/>
      <c r="I202" s="18">
        <v>2</v>
      </c>
      <c r="J202" s="18">
        <v>3</v>
      </c>
      <c r="K202" s="4" t="s">
        <v>6</v>
      </c>
      <c r="L202" s="5" t="s">
        <v>23</v>
      </c>
      <c r="M202" s="5">
        <v>8</v>
      </c>
      <c r="N202" s="5">
        <v>9</v>
      </c>
      <c r="O202" s="5" t="s">
        <v>57</v>
      </c>
      <c r="P202" s="6" t="s">
        <v>581</v>
      </c>
      <c r="Q202" s="33"/>
      <c r="R202" s="18"/>
    </row>
    <row r="203" spans="1:18" ht="12.75">
      <c r="A203" s="43"/>
      <c r="B203" s="33"/>
      <c r="C203" s="63"/>
      <c r="D203" s="31" t="s">
        <v>589</v>
      </c>
      <c r="E203" s="33"/>
      <c r="F203" s="16">
        <v>1</v>
      </c>
      <c r="G203" s="18">
        <v>3</v>
      </c>
      <c r="H203" s="18"/>
      <c r="I203" s="18">
        <v>4</v>
      </c>
      <c r="J203" s="18">
        <v>4</v>
      </c>
      <c r="K203" s="4" t="s">
        <v>6</v>
      </c>
      <c r="L203" s="5" t="s">
        <v>23</v>
      </c>
      <c r="M203" s="5">
        <v>8</v>
      </c>
      <c r="N203" s="5">
        <v>9</v>
      </c>
      <c r="O203" s="5" t="s">
        <v>57</v>
      </c>
      <c r="P203" s="6" t="s">
        <v>581</v>
      </c>
      <c r="Q203" s="33"/>
      <c r="R203" s="18"/>
    </row>
    <row r="204" spans="1:18" ht="12.75">
      <c r="A204" s="43"/>
      <c r="B204" s="33"/>
      <c r="C204" s="63"/>
      <c r="D204" s="31" t="s">
        <v>590</v>
      </c>
      <c r="E204" s="33"/>
      <c r="F204" s="16">
        <v>27</v>
      </c>
      <c r="G204" s="18">
        <v>256</v>
      </c>
      <c r="H204" s="18">
        <v>292</v>
      </c>
      <c r="I204" s="18">
        <v>575</v>
      </c>
      <c r="J204" s="18">
        <v>62</v>
      </c>
      <c r="K204" s="4" t="s">
        <v>6</v>
      </c>
      <c r="L204" s="5" t="s">
        <v>23</v>
      </c>
      <c r="M204" s="5">
        <v>8</v>
      </c>
      <c r="N204" s="5">
        <v>9</v>
      </c>
      <c r="O204" s="5" t="s">
        <v>57</v>
      </c>
      <c r="P204" s="6" t="s">
        <v>581</v>
      </c>
      <c r="Q204" s="33"/>
      <c r="R204" s="18"/>
    </row>
    <row r="205" spans="1:18" ht="12.75">
      <c r="A205" s="43"/>
      <c r="B205" s="33"/>
      <c r="C205" s="63"/>
      <c r="D205" s="31" t="s">
        <v>591</v>
      </c>
      <c r="E205" s="33"/>
      <c r="F205" s="16">
        <v>12</v>
      </c>
      <c r="G205" s="18">
        <v>97</v>
      </c>
      <c r="H205" s="18">
        <v>6</v>
      </c>
      <c r="I205" s="18">
        <v>115</v>
      </c>
      <c r="J205" s="18">
        <v>16</v>
      </c>
      <c r="K205" s="4" t="s">
        <v>6</v>
      </c>
      <c r="L205" s="5" t="s">
        <v>23</v>
      </c>
      <c r="M205" s="5">
        <v>8</v>
      </c>
      <c r="N205" s="5">
        <v>9</v>
      </c>
      <c r="O205" s="5" t="s">
        <v>57</v>
      </c>
      <c r="P205" s="6" t="s">
        <v>581</v>
      </c>
      <c r="Q205" s="33"/>
      <c r="R205" s="18"/>
    </row>
    <row r="206" spans="1:18" ht="12.75">
      <c r="A206" s="43"/>
      <c r="B206" s="33"/>
      <c r="C206" s="63"/>
      <c r="D206" s="31" t="s">
        <v>592</v>
      </c>
      <c r="E206" s="33"/>
      <c r="F206" s="16">
        <v>5</v>
      </c>
      <c r="G206" s="18">
        <v>101</v>
      </c>
      <c r="H206" s="18">
        <v>11</v>
      </c>
      <c r="I206" s="18">
        <v>117</v>
      </c>
      <c r="J206" s="18">
        <v>13</v>
      </c>
      <c r="K206" s="4" t="s">
        <v>6</v>
      </c>
      <c r="L206" s="5" t="s">
        <v>23</v>
      </c>
      <c r="M206" s="5">
        <v>8</v>
      </c>
      <c r="N206" s="5">
        <v>9</v>
      </c>
      <c r="O206" s="5" t="s">
        <v>57</v>
      </c>
      <c r="P206" s="6" t="s">
        <v>581</v>
      </c>
      <c r="Q206" s="33"/>
      <c r="R206" s="18"/>
    </row>
    <row r="207" spans="1:18" ht="25.5">
      <c r="A207" s="43" t="s">
        <v>58</v>
      </c>
      <c r="B207" s="33" t="s">
        <v>593</v>
      </c>
      <c r="C207" s="63"/>
      <c r="D207" s="31" t="s">
        <v>594</v>
      </c>
      <c r="E207" s="33"/>
      <c r="F207" s="16"/>
      <c r="G207" s="18">
        <v>1</v>
      </c>
      <c r="H207" s="18"/>
      <c r="I207" s="18">
        <v>1</v>
      </c>
      <c r="J207" s="18">
        <v>1</v>
      </c>
      <c r="K207" s="4" t="s">
        <v>6</v>
      </c>
      <c r="L207" s="5" t="s">
        <v>23</v>
      </c>
      <c r="M207" s="5">
        <v>8</v>
      </c>
      <c r="N207" s="5">
        <v>9</v>
      </c>
      <c r="O207" s="5" t="s">
        <v>57</v>
      </c>
      <c r="P207" s="6" t="s">
        <v>581</v>
      </c>
      <c r="Q207" s="33"/>
      <c r="R207" s="18"/>
    </row>
    <row r="208" spans="1:18" ht="12.75">
      <c r="A208" s="43"/>
      <c r="B208" s="33"/>
      <c r="C208" s="63"/>
      <c r="D208" s="31"/>
      <c r="E208" s="33"/>
      <c r="F208" s="16">
        <v>5</v>
      </c>
      <c r="G208" s="18">
        <v>4</v>
      </c>
      <c r="H208" s="18"/>
      <c r="I208" s="18">
        <v>9</v>
      </c>
      <c r="J208" s="18">
        <v>10</v>
      </c>
      <c r="K208" s="4" t="s">
        <v>6</v>
      </c>
      <c r="L208" s="5" t="s">
        <v>23</v>
      </c>
      <c r="M208" s="5">
        <v>8</v>
      </c>
      <c r="N208" s="5">
        <v>9</v>
      </c>
      <c r="O208" s="5" t="s">
        <v>57</v>
      </c>
      <c r="P208" s="6" t="s">
        <v>581</v>
      </c>
      <c r="Q208" s="33"/>
      <c r="R208" s="18"/>
    </row>
    <row r="209" spans="1:18" ht="12.75">
      <c r="A209" s="43"/>
      <c r="B209" s="33" t="s">
        <v>595</v>
      </c>
      <c r="C209" s="63"/>
      <c r="D209" s="31" t="s">
        <v>596</v>
      </c>
      <c r="E209" s="33"/>
      <c r="F209" s="16">
        <v>17</v>
      </c>
      <c r="G209" s="18">
        <v>410</v>
      </c>
      <c r="H209" s="18">
        <v>105</v>
      </c>
      <c r="I209" s="18">
        <v>532</v>
      </c>
      <c r="J209" s="18">
        <v>34</v>
      </c>
      <c r="K209" s="4" t="s">
        <v>6</v>
      </c>
      <c r="L209" s="5" t="s">
        <v>23</v>
      </c>
      <c r="M209" s="5">
        <v>8</v>
      </c>
      <c r="N209" s="5">
        <v>9</v>
      </c>
      <c r="O209" s="5" t="s">
        <v>57</v>
      </c>
      <c r="P209" s="6" t="s">
        <v>581</v>
      </c>
      <c r="Q209" s="33"/>
      <c r="R209" s="18"/>
    </row>
    <row r="210" spans="1:18" ht="12.75">
      <c r="A210" s="43"/>
      <c r="B210" s="33"/>
      <c r="C210" s="63"/>
      <c r="D210" s="31" t="s">
        <v>307</v>
      </c>
      <c r="E210" s="33"/>
      <c r="F210" s="16">
        <v>6</v>
      </c>
      <c r="G210" s="18">
        <v>123</v>
      </c>
      <c r="H210" s="18">
        <v>142</v>
      </c>
      <c r="I210" s="18">
        <v>271</v>
      </c>
      <c r="J210" s="18">
        <v>17</v>
      </c>
      <c r="K210" s="4" t="s">
        <v>6</v>
      </c>
      <c r="L210" s="5" t="s">
        <v>23</v>
      </c>
      <c r="M210" s="5">
        <v>8</v>
      </c>
      <c r="N210" s="5">
        <v>9</v>
      </c>
      <c r="O210" s="5" t="s">
        <v>57</v>
      </c>
      <c r="P210" s="6" t="s">
        <v>581</v>
      </c>
      <c r="Q210" s="33"/>
      <c r="R210" s="18"/>
    </row>
    <row r="211" spans="1:18" ht="25.5">
      <c r="A211" s="43"/>
      <c r="B211" s="33" t="s">
        <v>597</v>
      </c>
      <c r="C211" s="63"/>
      <c r="D211" s="31" t="s">
        <v>598</v>
      </c>
      <c r="E211" s="33"/>
      <c r="F211" s="16"/>
      <c r="G211" s="18">
        <v>1</v>
      </c>
      <c r="H211" s="18"/>
      <c r="I211" s="18">
        <v>1</v>
      </c>
      <c r="J211" s="18">
        <v>2</v>
      </c>
      <c r="K211" s="4" t="s">
        <v>6</v>
      </c>
      <c r="L211" s="5" t="s">
        <v>23</v>
      </c>
      <c r="M211" s="5">
        <v>8</v>
      </c>
      <c r="N211" s="5">
        <v>9</v>
      </c>
      <c r="O211" s="5" t="s">
        <v>57</v>
      </c>
      <c r="P211" s="6" t="s">
        <v>581</v>
      </c>
      <c r="Q211" s="33"/>
      <c r="R211" s="18"/>
    </row>
    <row r="212" spans="1:18" ht="25.5">
      <c r="A212" s="43"/>
      <c r="B212" s="33" t="s">
        <v>599</v>
      </c>
      <c r="C212" s="63"/>
      <c r="D212" s="31" t="s">
        <v>380</v>
      </c>
      <c r="E212" s="33"/>
      <c r="F212" s="16">
        <v>2</v>
      </c>
      <c r="G212" s="18">
        <v>1</v>
      </c>
      <c r="H212" s="18"/>
      <c r="I212" s="18">
        <v>3</v>
      </c>
      <c r="J212" s="18">
        <v>3</v>
      </c>
      <c r="K212" s="4" t="s">
        <v>6</v>
      </c>
      <c r="L212" s="5" t="s">
        <v>23</v>
      </c>
      <c r="M212" s="5">
        <v>8</v>
      </c>
      <c r="N212" s="5">
        <v>9</v>
      </c>
      <c r="O212" s="5" t="s">
        <v>57</v>
      </c>
      <c r="P212" s="6" t="s">
        <v>581</v>
      </c>
      <c r="Q212" s="33"/>
      <c r="R212" s="18"/>
    </row>
    <row r="213" spans="1:18" ht="25.5">
      <c r="A213" s="43"/>
      <c r="B213" s="33" t="s">
        <v>600</v>
      </c>
      <c r="C213" s="63"/>
      <c r="D213" s="31" t="s">
        <v>601</v>
      </c>
      <c r="E213" s="33"/>
      <c r="F213" s="16">
        <v>4</v>
      </c>
      <c r="G213" s="18">
        <v>4</v>
      </c>
      <c r="H213" s="18"/>
      <c r="I213" s="18">
        <v>8</v>
      </c>
      <c r="J213" s="18">
        <v>9</v>
      </c>
      <c r="K213" s="4" t="s">
        <v>6</v>
      </c>
      <c r="L213" s="5" t="s">
        <v>23</v>
      </c>
      <c r="M213" s="5">
        <v>8</v>
      </c>
      <c r="N213" s="5">
        <v>9</v>
      </c>
      <c r="O213" s="5" t="s">
        <v>57</v>
      </c>
      <c r="P213" s="6" t="s">
        <v>581</v>
      </c>
      <c r="Q213" s="33"/>
      <c r="R213" s="18"/>
    </row>
    <row r="214" spans="1:18" ht="12.75">
      <c r="A214" s="43"/>
      <c r="B214" s="33" t="s">
        <v>602</v>
      </c>
      <c r="C214" s="63"/>
      <c r="D214" s="31" t="s">
        <v>603</v>
      </c>
      <c r="E214" s="33"/>
      <c r="F214" s="16">
        <v>3</v>
      </c>
      <c r="G214" s="18">
        <v>4</v>
      </c>
      <c r="H214" s="18"/>
      <c r="I214" s="18">
        <v>7</v>
      </c>
      <c r="J214" s="18">
        <v>14</v>
      </c>
      <c r="K214" s="4" t="s">
        <v>6</v>
      </c>
      <c r="L214" s="5" t="s">
        <v>23</v>
      </c>
      <c r="M214" s="5">
        <v>8</v>
      </c>
      <c r="N214" s="5">
        <v>9</v>
      </c>
      <c r="O214" s="5" t="s">
        <v>57</v>
      </c>
      <c r="P214" s="6" t="s">
        <v>581</v>
      </c>
      <c r="Q214" s="33"/>
      <c r="R214" s="18"/>
    </row>
    <row r="215" spans="1:18" ht="12.75">
      <c r="A215" s="43"/>
      <c r="B215" s="33"/>
      <c r="C215" s="63"/>
      <c r="D215" s="31" t="s">
        <v>604</v>
      </c>
      <c r="E215" s="33"/>
      <c r="F215" s="16"/>
      <c r="G215" s="18">
        <v>1</v>
      </c>
      <c r="H215" s="18"/>
      <c r="I215" s="18">
        <v>1</v>
      </c>
      <c r="J215" s="18">
        <v>3</v>
      </c>
      <c r="K215" s="4" t="s">
        <v>6</v>
      </c>
      <c r="L215" s="5" t="s">
        <v>23</v>
      </c>
      <c r="M215" s="5">
        <v>8</v>
      </c>
      <c r="N215" s="5">
        <v>9</v>
      </c>
      <c r="O215" s="5" t="s">
        <v>57</v>
      </c>
      <c r="P215" s="6" t="s">
        <v>581</v>
      </c>
      <c r="Q215" s="33"/>
      <c r="R215" s="18"/>
    </row>
    <row r="216" spans="1:18" ht="12.75" customHeight="1">
      <c r="A216" s="43" t="s">
        <v>605</v>
      </c>
      <c r="B216" s="33"/>
      <c r="C216" s="63"/>
      <c r="D216" s="31" t="s">
        <v>606</v>
      </c>
      <c r="E216" s="33"/>
      <c r="F216" s="16">
        <v>1</v>
      </c>
      <c r="G216" s="18">
        <v>1</v>
      </c>
      <c r="H216" s="18"/>
      <c r="I216" s="18">
        <v>2</v>
      </c>
      <c r="J216" s="18">
        <v>2</v>
      </c>
      <c r="K216" s="4" t="s">
        <v>6</v>
      </c>
      <c r="L216" s="5" t="s">
        <v>23</v>
      </c>
      <c r="M216" s="5">
        <v>8</v>
      </c>
      <c r="N216" s="5">
        <v>9</v>
      </c>
      <c r="O216" s="5" t="s">
        <v>57</v>
      </c>
      <c r="P216" s="6" t="s">
        <v>581</v>
      </c>
      <c r="Q216" s="33"/>
      <c r="R216" s="18"/>
    </row>
    <row r="217" spans="1:18" ht="12.75">
      <c r="A217" s="43"/>
      <c r="B217" s="33"/>
      <c r="C217" s="63"/>
      <c r="D217" s="31" t="s">
        <v>607</v>
      </c>
      <c r="E217" s="33"/>
      <c r="F217" s="16">
        <v>2</v>
      </c>
      <c r="G217" s="18">
        <v>1</v>
      </c>
      <c r="H217" s="18"/>
      <c r="I217" s="18">
        <v>3</v>
      </c>
      <c r="J217" s="18">
        <v>6</v>
      </c>
      <c r="K217" s="4" t="s">
        <v>6</v>
      </c>
      <c r="L217" s="5" t="s">
        <v>23</v>
      </c>
      <c r="M217" s="5">
        <v>8</v>
      </c>
      <c r="N217" s="5">
        <v>9</v>
      </c>
      <c r="O217" s="5" t="s">
        <v>57</v>
      </c>
      <c r="P217" s="6" t="s">
        <v>581</v>
      </c>
      <c r="Q217" s="33"/>
      <c r="R217" s="18"/>
    </row>
    <row r="218" spans="1:18" ht="25.5">
      <c r="A218" s="43"/>
      <c r="B218" s="33"/>
      <c r="C218" s="63"/>
      <c r="D218" s="31" t="s">
        <v>608</v>
      </c>
      <c r="E218" s="33"/>
      <c r="F218" s="16"/>
      <c r="G218" s="18">
        <v>1</v>
      </c>
      <c r="H218" s="18"/>
      <c r="I218" s="18">
        <v>1</v>
      </c>
      <c r="J218" s="18">
        <v>4</v>
      </c>
      <c r="K218" s="4" t="s">
        <v>6</v>
      </c>
      <c r="L218" s="5" t="s">
        <v>23</v>
      </c>
      <c r="M218" s="5">
        <v>8</v>
      </c>
      <c r="N218" s="5">
        <v>9</v>
      </c>
      <c r="O218" s="5" t="s">
        <v>57</v>
      </c>
      <c r="P218" s="6" t="s">
        <v>581</v>
      </c>
      <c r="Q218" s="33"/>
      <c r="R218" s="18"/>
    </row>
    <row r="219" spans="1:18" ht="12.75">
      <c r="A219" s="43" t="s">
        <v>60</v>
      </c>
      <c r="B219" s="33" t="s">
        <v>41</v>
      </c>
      <c r="C219" s="63"/>
      <c r="D219" s="31" t="s">
        <v>609</v>
      </c>
      <c r="E219" s="33"/>
      <c r="F219" s="16">
        <v>3</v>
      </c>
      <c r="G219" s="18">
        <v>4</v>
      </c>
      <c r="H219" s="18"/>
      <c r="I219" s="18">
        <v>7</v>
      </c>
      <c r="J219" s="18">
        <v>9</v>
      </c>
      <c r="K219" s="4" t="s">
        <v>6</v>
      </c>
      <c r="L219" s="5" t="s">
        <v>23</v>
      </c>
      <c r="M219" s="5">
        <v>8</v>
      </c>
      <c r="N219" s="5">
        <v>9</v>
      </c>
      <c r="O219" s="5" t="s">
        <v>57</v>
      </c>
      <c r="P219" s="6" t="s">
        <v>581</v>
      </c>
      <c r="Q219" s="33"/>
      <c r="R219" s="18"/>
    </row>
    <row r="220" spans="1:18" ht="25.5">
      <c r="A220" s="43"/>
      <c r="B220" s="33" t="s">
        <v>610</v>
      </c>
      <c r="C220" s="63"/>
      <c r="D220" s="31" t="s">
        <v>611</v>
      </c>
      <c r="E220" s="33"/>
      <c r="F220" s="16">
        <v>3</v>
      </c>
      <c r="G220" s="18">
        <v>1</v>
      </c>
      <c r="H220" s="18"/>
      <c r="I220" s="18">
        <v>4</v>
      </c>
      <c r="J220" s="18">
        <v>5</v>
      </c>
      <c r="K220" s="4" t="s">
        <v>6</v>
      </c>
      <c r="L220" s="5" t="s">
        <v>23</v>
      </c>
      <c r="M220" s="5">
        <v>8</v>
      </c>
      <c r="N220" s="5">
        <v>9</v>
      </c>
      <c r="O220" s="5" t="s">
        <v>57</v>
      </c>
      <c r="P220" s="6" t="s">
        <v>581</v>
      </c>
      <c r="Q220" s="33"/>
      <c r="R220" s="18"/>
    </row>
    <row r="221" spans="1:18" ht="12.75">
      <c r="A221" s="43"/>
      <c r="B221" s="33" t="s">
        <v>612</v>
      </c>
      <c r="C221" s="63"/>
      <c r="D221" s="31" t="s">
        <v>613</v>
      </c>
      <c r="E221" s="33"/>
      <c r="F221" s="16">
        <v>2</v>
      </c>
      <c r="G221" s="18">
        <v>1</v>
      </c>
      <c r="H221" s="18"/>
      <c r="I221" s="18">
        <v>3</v>
      </c>
      <c r="J221" s="18">
        <v>3</v>
      </c>
      <c r="K221" s="4" t="s">
        <v>6</v>
      </c>
      <c r="L221" s="5" t="s">
        <v>23</v>
      </c>
      <c r="M221" s="5">
        <v>8</v>
      </c>
      <c r="N221" s="5">
        <v>9</v>
      </c>
      <c r="O221" s="5" t="s">
        <v>57</v>
      </c>
      <c r="P221" s="6" t="s">
        <v>581</v>
      </c>
      <c r="Q221" s="33"/>
      <c r="R221" s="18"/>
    </row>
    <row r="222" spans="1:18" ht="12.75">
      <c r="A222" s="43"/>
      <c r="B222" s="33" t="s">
        <v>614</v>
      </c>
      <c r="C222" s="63"/>
      <c r="D222" s="31" t="s">
        <v>615</v>
      </c>
      <c r="E222" s="33"/>
      <c r="F222" s="16">
        <v>4</v>
      </c>
      <c r="G222" s="18">
        <v>92</v>
      </c>
      <c r="H222" s="18">
        <v>21</v>
      </c>
      <c r="I222" s="18">
        <v>117</v>
      </c>
      <c r="J222" s="18">
        <v>41</v>
      </c>
      <c r="K222" s="4" t="s">
        <v>6</v>
      </c>
      <c r="L222" s="5" t="s">
        <v>23</v>
      </c>
      <c r="M222" s="5">
        <v>8</v>
      </c>
      <c r="N222" s="5">
        <v>9</v>
      </c>
      <c r="O222" s="5" t="s">
        <v>57</v>
      </c>
      <c r="P222" s="6" t="s">
        <v>581</v>
      </c>
      <c r="Q222" s="33"/>
      <c r="R222" s="18"/>
    </row>
    <row r="223" spans="1:18" ht="12.75">
      <c r="A223" s="43"/>
      <c r="B223" s="33" t="s">
        <v>616</v>
      </c>
      <c r="C223" s="63"/>
      <c r="D223" s="31" t="s">
        <v>617</v>
      </c>
      <c r="E223" s="33"/>
      <c r="F223" s="16"/>
      <c r="G223" s="18">
        <v>1</v>
      </c>
      <c r="H223" s="18"/>
      <c r="I223" s="18">
        <v>1</v>
      </c>
      <c r="J223" s="18">
        <v>4</v>
      </c>
      <c r="K223" s="4" t="s">
        <v>6</v>
      </c>
      <c r="L223" s="5" t="s">
        <v>23</v>
      </c>
      <c r="M223" s="5">
        <v>8</v>
      </c>
      <c r="N223" s="5">
        <v>9</v>
      </c>
      <c r="O223" s="5" t="s">
        <v>57</v>
      </c>
      <c r="P223" s="6" t="s">
        <v>581</v>
      </c>
      <c r="Q223" s="33"/>
      <c r="R223" s="18"/>
    </row>
    <row r="224" spans="1:18" ht="25.5">
      <c r="A224" s="43"/>
      <c r="B224" s="33"/>
      <c r="C224" s="63"/>
      <c r="D224" s="31" t="s">
        <v>618</v>
      </c>
      <c r="E224" s="33"/>
      <c r="F224" s="16">
        <v>21</v>
      </c>
      <c r="G224" s="18">
        <v>19</v>
      </c>
      <c r="H224" s="18"/>
      <c r="I224" s="18">
        <v>40</v>
      </c>
      <c r="J224" s="18">
        <v>2</v>
      </c>
      <c r="K224" s="4" t="s">
        <v>6</v>
      </c>
      <c r="L224" s="5" t="s">
        <v>23</v>
      </c>
      <c r="M224" s="5">
        <v>8</v>
      </c>
      <c r="N224" s="5">
        <v>9</v>
      </c>
      <c r="O224" s="5" t="s">
        <v>57</v>
      </c>
      <c r="P224" s="6" t="s">
        <v>581</v>
      </c>
      <c r="Q224" s="33"/>
      <c r="R224" s="18"/>
    </row>
    <row r="225" spans="1:18" ht="12.75">
      <c r="A225" s="43"/>
      <c r="B225" s="33"/>
      <c r="C225" s="63"/>
      <c r="D225" s="31" t="s">
        <v>619</v>
      </c>
      <c r="E225" s="33"/>
      <c r="F225" s="16">
        <v>1</v>
      </c>
      <c r="G225" s="18">
        <v>96</v>
      </c>
      <c r="H225" s="18">
        <v>142</v>
      </c>
      <c r="I225" s="18">
        <v>239</v>
      </c>
      <c r="J225" s="18">
        <v>1</v>
      </c>
      <c r="K225" s="4" t="s">
        <v>6</v>
      </c>
      <c r="L225" s="5" t="s">
        <v>23</v>
      </c>
      <c r="M225" s="5">
        <v>8</v>
      </c>
      <c r="N225" s="5">
        <v>9</v>
      </c>
      <c r="O225" s="5" t="s">
        <v>57</v>
      </c>
      <c r="P225" s="6" t="s">
        <v>581</v>
      </c>
      <c r="Q225" s="33"/>
      <c r="R225" s="18"/>
    </row>
    <row r="226" spans="1:18" ht="12.75">
      <c r="A226" s="43"/>
      <c r="B226" s="33"/>
      <c r="C226" s="63"/>
      <c r="D226" s="31" t="s">
        <v>620</v>
      </c>
      <c r="E226" s="33"/>
      <c r="F226" s="16">
        <v>4</v>
      </c>
      <c r="G226" s="18">
        <v>2</v>
      </c>
      <c r="H226" s="18"/>
      <c r="I226" s="18">
        <v>6</v>
      </c>
      <c r="J226" s="18">
        <v>2</v>
      </c>
      <c r="K226" s="4" t="s">
        <v>6</v>
      </c>
      <c r="L226" s="5" t="s">
        <v>23</v>
      </c>
      <c r="M226" s="5">
        <v>8</v>
      </c>
      <c r="N226" s="5">
        <v>9</v>
      </c>
      <c r="O226" s="5" t="s">
        <v>57</v>
      </c>
      <c r="P226" s="6" t="s">
        <v>581</v>
      </c>
      <c r="Q226" s="33"/>
      <c r="R226" s="18"/>
    </row>
    <row r="227" spans="1:18" ht="25.5">
      <c r="A227" s="43"/>
      <c r="B227" s="33"/>
      <c r="C227" s="63"/>
      <c r="D227" s="31" t="s">
        <v>621</v>
      </c>
      <c r="E227" s="33"/>
      <c r="F227" s="16"/>
      <c r="G227" s="18">
        <v>1</v>
      </c>
      <c r="H227" s="18"/>
      <c r="I227" s="18">
        <v>1</v>
      </c>
      <c r="J227" s="18">
        <v>1</v>
      </c>
      <c r="K227" s="4" t="s">
        <v>6</v>
      </c>
      <c r="L227" s="5" t="s">
        <v>23</v>
      </c>
      <c r="M227" s="5">
        <v>8</v>
      </c>
      <c r="N227" s="5">
        <v>9</v>
      </c>
      <c r="O227" s="5" t="s">
        <v>57</v>
      </c>
      <c r="P227" s="6" t="s">
        <v>581</v>
      </c>
      <c r="Q227" s="33"/>
      <c r="R227" s="18"/>
    </row>
    <row r="228" spans="1:18" ht="12.75">
      <c r="A228" s="43"/>
      <c r="B228" s="33"/>
      <c r="C228" s="63"/>
      <c r="D228" s="31" t="s">
        <v>622</v>
      </c>
      <c r="E228" s="33"/>
      <c r="F228" s="16">
        <v>2</v>
      </c>
      <c r="G228" s="18">
        <v>1</v>
      </c>
      <c r="H228" s="18"/>
      <c r="I228" s="18">
        <v>3</v>
      </c>
      <c r="J228" s="18">
        <v>2</v>
      </c>
      <c r="K228" s="4" t="s">
        <v>6</v>
      </c>
      <c r="L228" s="5" t="s">
        <v>23</v>
      </c>
      <c r="M228" s="5">
        <v>8</v>
      </c>
      <c r="N228" s="5">
        <v>9</v>
      </c>
      <c r="O228" s="5" t="s">
        <v>57</v>
      </c>
      <c r="P228" s="6" t="s">
        <v>581</v>
      </c>
      <c r="Q228" s="33"/>
      <c r="R228" s="18"/>
    </row>
    <row r="229" spans="1:18" ht="25.5">
      <c r="A229" s="43"/>
      <c r="B229" s="33"/>
      <c r="C229" s="63"/>
      <c r="D229" s="31" t="s">
        <v>623</v>
      </c>
      <c r="E229" s="33"/>
      <c r="F229" s="16"/>
      <c r="G229" s="18">
        <v>1</v>
      </c>
      <c r="H229" s="18"/>
      <c r="I229" s="18">
        <v>1</v>
      </c>
      <c r="J229" s="18">
        <v>1</v>
      </c>
      <c r="K229" s="4" t="s">
        <v>6</v>
      </c>
      <c r="L229" s="5" t="s">
        <v>23</v>
      </c>
      <c r="M229" s="5">
        <v>8</v>
      </c>
      <c r="N229" s="5">
        <v>9</v>
      </c>
      <c r="O229" s="5" t="s">
        <v>57</v>
      </c>
      <c r="P229" s="6" t="s">
        <v>581</v>
      </c>
      <c r="Q229" s="33"/>
      <c r="R229" s="18"/>
    </row>
    <row r="230" spans="1:18" ht="12.75">
      <c r="A230" s="43"/>
      <c r="B230" s="33" t="s">
        <v>624</v>
      </c>
      <c r="C230" s="63"/>
      <c r="D230" s="31" t="s">
        <v>625</v>
      </c>
      <c r="E230" s="33"/>
      <c r="F230" s="16">
        <v>3</v>
      </c>
      <c r="G230" s="18"/>
      <c r="H230" s="18"/>
      <c r="I230" s="18">
        <v>3</v>
      </c>
      <c r="J230" s="18">
        <v>5</v>
      </c>
      <c r="K230" s="4" t="s">
        <v>6</v>
      </c>
      <c r="L230" s="5" t="s">
        <v>23</v>
      </c>
      <c r="M230" s="5">
        <v>8</v>
      </c>
      <c r="N230" s="5">
        <v>9</v>
      </c>
      <c r="O230" s="5" t="s">
        <v>57</v>
      </c>
      <c r="P230" s="6" t="s">
        <v>581</v>
      </c>
      <c r="Q230" s="33"/>
      <c r="R230" s="18"/>
    </row>
    <row r="231" spans="1:18" ht="25.5">
      <c r="A231" s="43" t="s">
        <v>62</v>
      </c>
      <c r="B231" s="33">
        <v>1</v>
      </c>
      <c r="C231" s="63"/>
      <c r="D231" s="31" t="s">
        <v>626</v>
      </c>
      <c r="E231" s="33"/>
      <c r="F231" s="16"/>
      <c r="G231" s="18">
        <v>4</v>
      </c>
      <c r="H231" s="18"/>
      <c r="I231" s="18">
        <v>4</v>
      </c>
      <c r="J231" s="18">
        <v>6</v>
      </c>
      <c r="K231" s="4" t="s">
        <v>6</v>
      </c>
      <c r="L231" s="5" t="s">
        <v>23</v>
      </c>
      <c r="M231" s="5">
        <v>8</v>
      </c>
      <c r="N231" s="5">
        <v>9</v>
      </c>
      <c r="O231" s="5" t="s">
        <v>57</v>
      </c>
      <c r="P231" s="6" t="s">
        <v>581</v>
      </c>
      <c r="Q231" s="33"/>
      <c r="R231" s="18"/>
    </row>
    <row r="232" spans="1:18" ht="12.75">
      <c r="A232" s="43"/>
      <c r="B232" s="33">
        <v>3</v>
      </c>
      <c r="C232" s="63"/>
      <c r="D232" s="31" t="s">
        <v>351</v>
      </c>
      <c r="E232" s="33"/>
      <c r="F232" s="16"/>
      <c r="G232" s="18">
        <v>1</v>
      </c>
      <c r="H232" s="18"/>
      <c r="I232" s="18">
        <v>1</v>
      </c>
      <c r="J232" s="18">
        <v>1</v>
      </c>
      <c r="K232" s="4" t="s">
        <v>6</v>
      </c>
      <c r="L232" s="5" t="s">
        <v>23</v>
      </c>
      <c r="M232" s="5">
        <v>8</v>
      </c>
      <c r="N232" s="5">
        <v>9</v>
      </c>
      <c r="O232" s="5" t="s">
        <v>57</v>
      </c>
      <c r="P232" s="6" t="s">
        <v>581</v>
      </c>
      <c r="Q232" s="33"/>
      <c r="R232" s="18"/>
    </row>
    <row r="233" spans="1:18" ht="12.75">
      <c r="A233" s="43"/>
      <c r="B233" s="33">
        <v>6</v>
      </c>
      <c r="C233" s="63"/>
      <c r="D233" s="31" t="s">
        <v>307</v>
      </c>
      <c r="E233" s="33"/>
      <c r="F233" s="16">
        <v>13</v>
      </c>
      <c r="G233" s="18">
        <v>96</v>
      </c>
      <c r="H233" s="18">
        <v>128</v>
      </c>
      <c r="I233" s="18">
        <v>237</v>
      </c>
      <c r="J233" s="18">
        <v>25</v>
      </c>
      <c r="K233" s="4" t="s">
        <v>6</v>
      </c>
      <c r="L233" s="5" t="s">
        <v>23</v>
      </c>
      <c r="M233" s="5">
        <v>8</v>
      </c>
      <c r="N233" s="5">
        <v>9</v>
      </c>
      <c r="O233" s="5" t="s">
        <v>57</v>
      </c>
      <c r="P233" s="6" t="s">
        <v>581</v>
      </c>
      <c r="Q233" s="33"/>
      <c r="R233" s="18"/>
    </row>
    <row r="234" spans="1:18" ht="12.75">
      <c r="A234" s="43" t="s">
        <v>627</v>
      </c>
      <c r="B234" s="33" t="s">
        <v>628</v>
      </c>
      <c r="C234" s="63"/>
      <c r="D234" s="31" t="s">
        <v>629</v>
      </c>
      <c r="E234" s="33"/>
      <c r="F234" s="16"/>
      <c r="G234" s="18">
        <v>1</v>
      </c>
      <c r="H234" s="18"/>
      <c r="I234" s="18">
        <v>1</v>
      </c>
      <c r="J234" s="18">
        <v>3</v>
      </c>
      <c r="K234" s="4" t="s">
        <v>6</v>
      </c>
      <c r="L234" s="5" t="s">
        <v>23</v>
      </c>
      <c r="M234" s="5">
        <v>8</v>
      </c>
      <c r="N234" s="5">
        <v>9</v>
      </c>
      <c r="O234" s="5" t="s">
        <v>57</v>
      </c>
      <c r="P234" s="6" t="s">
        <v>581</v>
      </c>
      <c r="Q234" s="33"/>
      <c r="R234" s="18"/>
    </row>
    <row r="235" spans="1:18" ht="12.75">
      <c r="A235" s="43"/>
      <c r="B235" s="33" t="s">
        <v>630</v>
      </c>
      <c r="C235" s="63"/>
      <c r="D235" s="31" t="s">
        <v>631</v>
      </c>
      <c r="E235" s="33"/>
      <c r="F235" s="16">
        <v>1</v>
      </c>
      <c r="G235" s="18">
        <v>1</v>
      </c>
      <c r="H235" s="18"/>
      <c r="I235" s="18">
        <v>2</v>
      </c>
      <c r="J235" s="18">
        <v>1</v>
      </c>
      <c r="K235" s="4" t="s">
        <v>6</v>
      </c>
      <c r="L235" s="5" t="s">
        <v>23</v>
      </c>
      <c r="M235" s="5">
        <v>8</v>
      </c>
      <c r="N235" s="5">
        <v>9</v>
      </c>
      <c r="O235" s="5" t="s">
        <v>57</v>
      </c>
      <c r="P235" s="6" t="s">
        <v>581</v>
      </c>
      <c r="Q235" s="33"/>
      <c r="R235" s="18"/>
    </row>
    <row r="236" spans="1:18" ht="25.5">
      <c r="A236" s="43"/>
      <c r="B236" s="33" t="s">
        <v>632</v>
      </c>
      <c r="C236" s="63"/>
      <c r="D236" s="31"/>
      <c r="E236" s="33"/>
      <c r="F236" s="16"/>
      <c r="G236" s="18">
        <v>1</v>
      </c>
      <c r="H236" s="18"/>
      <c r="I236" s="18">
        <v>1</v>
      </c>
      <c r="J236" s="18">
        <v>5</v>
      </c>
      <c r="K236" s="4" t="s">
        <v>6</v>
      </c>
      <c r="L236" s="5" t="s">
        <v>23</v>
      </c>
      <c r="M236" s="5">
        <v>8</v>
      </c>
      <c r="N236" s="5">
        <v>9</v>
      </c>
      <c r="O236" s="5" t="s">
        <v>57</v>
      </c>
      <c r="P236" s="6" t="s">
        <v>581</v>
      </c>
      <c r="Q236" s="33"/>
      <c r="R236" s="18"/>
    </row>
    <row r="237" spans="1:18" ht="12.75">
      <c r="A237" s="43"/>
      <c r="B237" s="33" t="s">
        <v>633</v>
      </c>
      <c r="C237" s="63"/>
      <c r="D237" s="31" t="s">
        <v>629</v>
      </c>
      <c r="E237" s="33"/>
      <c r="F237" s="16"/>
      <c r="G237" s="18">
        <v>1</v>
      </c>
      <c r="H237" s="18"/>
      <c r="I237" s="18">
        <v>1</v>
      </c>
      <c r="J237" s="18">
        <v>2</v>
      </c>
      <c r="K237" s="4" t="s">
        <v>6</v>
      </c>
      <c r="L237" s="5" t="s">
        <v>23</v>
      </c>
      <c r="M237" s="5">
        <v>8</v>
      </c>
      <c r="N237" s="5">
        <v>9</v>
      </c>
      <c r="O237" s="5" t="s">
        <v>57</v>
      </c>
      <c r="P237" s="6" t="s">
        <v>581</v>
      </c>
      <c r="Q237" s="33"/>
      <c r="R237" s="18"/>
    </row>
    <row r="238" spans="1:18" ht="25.5">
      <c r="A238" s="43"/>
      <c r="B238" s="33" t="s">
        <v>634</v>
      </c>
      <c r="C238" s="63"/>
      <c r="D238" s="31" t="s">
        <v>635</v>
      </c>
      <c r="E238" s="33"/>
      <c r="F238" s="16"/>
      <c r="G238" s="18">
        <v>1</v>
      </c>
      <c r="H238" s="18"/>
      <c r="I238" s="18">
        <v>1</v>
      </c>
      <c r="J238" s="18">
        <v>1</v>
      </c>
      <c r="K238" s="4" t="s">
        <v>6</v>
      </c>
      <c r="L238" s="5" t="s">
        <v>23</v>
      </c>
      <c r="M238" s="5">
        <v>8</v>
      </c>
      <c r="N238" s="5">
        <v>9</v>
      </c>
      <c r="O238" s="5" t="s">
        <v>57</v>
      </c>
      <c r="P238" s="6" t="s">
        <v>581</v>
      </c>
      <c r="Q238" s="33"/>
      <c r="R238" s="18"/>
    </row>
    <row r="239" spans="1:18" ht="12.75" customHeight="1">
      <c r="A239" s="43" t="s">
        <v>63</v>
      </c>
      <c r="B239" s="33" t="s">
        <v>636</v>
      </c>
      <c r="C239" s="63"/>
      <c r="D239" s="31" t="s">
        <v>637</v>
      </c>
      <c r="E239" s="33"/>
      <c r="F239" s="16">
        <v>2</v>
      </c>
      <c r="G239" s="18">
        <v>195</v>
      </c>
      <c r="H239" s="18">
        <v>1</v>
      </c>
      <c r="I239" s="18">
        <v>198</v>
      </c>
      <c r="J239" s="18">
        <v>6</v>
      </c>
      <c r="K239" s="4" t="s">
        <v>6</v>
      </c>
      <c r="L239" s="5" t="s">
        <v>23</v>
      </c>
      <c r="M239" s="5">
        <v>8</v>
      </c>
      <c r="N239" s="5">
        <v>9</v>
      </c>
      <c r="O239" s="5" t="s">
        <v>57</v>
      </c>
      <c r="P239" s="6" t="s">
        <v>581</v>
      </c>
      <c r="Q239" s="33"/>
      <c r="R239" s="18"/>
    </row>
    <row r="240" spans="1:18" ht="12.75">
      <c r="A240" s="43"/>
      <c r="B240" s="33"/>
      <c r="C240" s="63"/>
      <c r="D240" s="31" t="s">
        <v>638</v>
      </c>
      <c r="E240" s="33"/>
      <c r="F240" s="16"/>
      <c r="G240" s="18">
        <v>31</v>
      </c>
      <c r="H240" s="18">
        <v>26</v>
      </c>
      <c r="I240" s="18">
        <v>57</v>
      </c>
      <c r="J240" s="18"/>
      <c r="K240" s="4" t="s">
        <v>6</v>
      </c>
      <c r="L240" s="5" t="s">
        <v>23</v>
      </c>
      <c r="M240" s="5">
        <v>8</v>
      </c>
      <c r="N240" s="5">
        <v>9</v>
      </c>
      <c r="O240" s="5" t="s">
        <v>57</v>
      </c>
      <c r="P240" s="6" t="s">
        <v>581</v>
      </c>
      <c r="Q240" s="33"/>
      <c r="R240" s="18"/>
    </row>
    <row r="241" spans="1:18" ht="12.75">
      <c r="A241" s="43"/>
      <c r="B241" s="33"/>
      <c r="C241" s="63"/>
      <c r="D241" s="31" t="s">
        <v>639</v>
      </c>
      <c r="E241" s="33"/>
      <c r="F241" s="16">
        <v>6</v>
      </c>
      <c r="G241" s="18">
        <v>7</v>
      </c>
      <c r="H241" s="18"/>
      <c r="I241" s="18">
        <v>13</v>
      </c>
      <c r="J241" s="18">
        <v>12</v>
      </c>
      <c r="K241" s="4" t="s">
        <v>6</v>
      </c>
      <c r="L241" s="5" t="s">
        <v>23</v>
      </c>
      <c r="M241" s="5">
        <v>8</v>
      </c>
      <c r="N241" s="5">
        <v>9</v>
      </c>
      <c r="O241" s="5" t="s">
        <v>57</v>
      </c>
      <c r="P241" s="6" t="s">
        <v>581</v>
      </c>
      <c r="Q241" s="33"/>
      <c r="R241" s="18"/>
    </row>
    <row r="242" spans="1:18" ht="25.5">
      <c r="A242" s="43"/>
      <c r="B242" s="33"/>
      <c r="C242" s="63"/>
      <c r="D242" s="31" t="s">
        <v>640</v>
      </c>
      <c r="E242" s="33"/>
      <c r="F242" s="16"/>
      <c r="G242" s="18">
        <v>6</v>
      </c>
      <c r="H242" s="18">
        <v>3</v>
      </c>
      <c r="I242" s="18">
        <v>9</v>
      </c>
      <c r="J242" s="18"/>
      <c r="K242" s="4" t="s">
        <v>6</v>
      </c>
      <c r="L242" s="5" t="s">
        <v>23</v>
      </c>
      <c r="M242" s="5">
        <v>8</v>
      </c>
      <c r="N242" s="5">
        <v>9</v>
      </c>
      <c r="O242" s="5" t="s">
        <v>57</v>
      </c>
      <c r="P242" s="6" t="s">
        <v>581</v>
      </c>
      <c r="Q242" s="33"/>
      <c r="R242" s="18"/>
    </row>
    <row r="243" spans="1:18" ht="12.75">
      <c r="A243" s="43"/>
      <c r="B243" s="33"/>
      <c r="C243" s="63"/>
      <c r="D243" s="31" t="s">
        <v>380</v>
      </c>
      <c r="E243" s="33"/>
      <c r="F243" s="16"/>
      <c r="G243" s="18">
        <v>1</v>
      </c>
      <c r="H243" s="18"/>
      <c r="I243" s="18">
        <v>1</v>
      </c>
      <c r="J243" s="18">
        <v>1</v>
      </c>
      <c r="K243" s="4" t="s">
        <v>6</v>
      </c>
      <c r="L243" s="5" t="s">
        <v>23</v>
      </c>
      <c r="M243" s="5">
        <v>8</v>
      </c>
      <c r="N243" s="5">
        <v>9</v>
      </c>
      <c r="O243" s="5" t="s">
        <v>57</v>
      </c>
      <c r="P243" s="6" t="s">
        <v>581</v>
      </c>
      <c r="Q243" s="33"/>
      <c r="R243" s="18"/>
    </row>
    <row r="244" spans="1:18" ht="25.5">
      <c r="A244" s="43"/>
      <c r="B244" s="33"/>
      <c r="C244" s="63"/>
      <c r="D244" s="31" t="s">
        <v>641</v>
      </c>
      <c r="E244" s="33"/>
      <c r="F244" s="16"/>
      <c r="G244" s="18">
        <v>1</v>
      </c>
      <c r="H244" s="18"/>
      <c r="I244" s="18">
        <v>1</v>
      </c>
      <c r="J244" s="18">
        <v>2</v>
      </c>
      <c r="K244" s="4" t="s">
        <v>6</v>
      </c>
      <c r="L244" s="5" t="s">
        <v>23</v>
      </c>
      <c r="M244" s="5">
        <v>8</v>
      </c>
      <c r="N244" s="5">
        <v>9</v>
      </c>
      <c r="O244" s="5" t="s">
        <v>57</v>
      </c>
      <c r="P244" s="6" t="s">
        <v>581</v>
      </c>
      <c r="Q244" s="33"/>
      <c r="R244" s="18"/>
    </row>
    <row r="245" spans="1:18" ht="25.5">
      <c r="A245" s="43"/>
      <c r="B245" s="33"/>
      <c r="C245" s="63"/>
      <c r="D245" s="31" t="s">
        <v>642</v>
      </c>
      <c r="E245" s="33"/>
      <c r="F245" s="16">
        <v>2</v>
      </c>
      <c r="G245" s="18">
        <v>1</v>
      </c>
      <c r="H245" s="18"/>
      <c r="I245" s="18">
        <v>3</v>
      </c>
      <c r="J245" s="18">
        <v>4</v>
      </c>
      <c r="K245" s="4" t="s">
        <v>6</v>
      </c>
      <c r="L245" s="5" t="s">
        <v>23</v>
      </c>
      <c r="M245" s="5">
        <v>8</v>
      </c>
      <c r="N245" s="5">
        <v>9</v>
      </c>
      <c r="O245" s="5" t="s">
        <v>57</v>
      </c>
      <c r="P245" s="6" t="s">
        <v>581</v>
      </c>
      <c r="Q245" s="33"/>
      <c r="R245" s="18"/>
    </row>
    <row r="246" spans="1:18" ht="12.75">
      <c r="A246" s="43"/>
      <c r="B246" s="33"/>
      <c r="C246" s="63"/>
      <c r="D246" s="31" t="s">
        <v>643</v>
      </c>
      <c r="E246" s="33"/>
      <c r="F246" s="16"/>
      <c r="G246" s="18">
        <v>1</v>
      </c>
      <c r="H246" s="18"/>
      <c r="I246" s="18">
        <v>1</v>
      </c>
      <c r="J246" s="18">
        <v>3</v>
      </c>
      <c r="K246" s="4" t="s">
        <v>6</v>
      </c>
      <c r="L246" s="5" t="s">
        <v>23</v>
      </c>
      <c r="M246" s="5">
        <v>8</v>
      </c>
      <c r="N246" s="5">
        <v>9</v>
      </c>
      <c r="O246" s="5" t="s">
        <v>57</v>
      </c>
      <c r="P246" s="6" t="s">
        <v>581</v>
      </c>
      <c r="Q246" s="33"/>
      <c r="R246" s="18"/>
    </row>
    <row r="247" spans="1:18" ht="25.5">
      <c r="A247" s="43"/>
      <c r="B247" s="33"/>
      <c r="C247" s="63"/>
      <c r="D247" s="31" t="s">
        <v>644</v>
      </c>
      <c r="E247" s="33"/>
      <c r="F247" s="16">
        <v>2</v>
      </c>
      <c r="G247" s="18"/>
      <c r="H247" s="18"/>
      <c r="I247" s="18">
        <v>2</v>
      </c>
      <c r="J247" s="18">
        <v>1</v>
      </c>
      <c r="K247" s="4" t="s">
        <v>6</v>
      </c>
      <c r="L247" s="5" t="s">
        <v>23</v>
      </c>
      <c r="M247" s="5">
        <v>8</v>
      </c>
      <c r="N247" s="5">
        <v>9</v>
      </c>
      <c r="O247" s="5" t="s">
        <v>57</v>
      </c>
      <c r="P247" s="6" t="s">
        <v>581</v>
      </c>
      <c r="Q247" s="33"/>
      <c r="R247" s="18"/>
    </row>
    <row r="248" spans="1:18" ht="25.5">
      <c r="A248" s="43"/>
      <c r="B248" s="33"/>
      <c r="C248" s="63"/>
      <c r="D248" s="31" t="s">
        <v>645</v>
      </c>
      <c r="E248" s="33"/>
      <c r="F248" s="16">
        <v>2</v>
      </c>
      <c r="G248" s="18">
        <v>1</v>
      </c>
      <c r="H248" s="18"/>
      <c r="I248" s="18">
        <v>3</v>
      </c>
      <c r="J248" s="18">
        <v>3</v>
      </c>
      <c r="K248" s="4" t="s">
        <v>6</v>
      </c>
      <c r="L248" s="5" t="s">
        <v>23</v>
      </c>
      <c r="M248" s="5">
        <v>8</v>
      </c>
      <c r="N248" s="5">
        <v>9</v>
      </c>
      <c r="O248" s="5" t="s">
        <v>57</v>
      </c>
      <c r="P248" s="6" t="s">
        <v>581</v>
      </c>
      <c r="Q248" s="33"/>
      <c r="R248" s="18"/>
    </row>
    <row r="249" spans="1:18" ht="25.5">
      <c r="A249" s="43" t="s">
        <v>646</v>
      </c>
      <c r="B249" s="33"/>
      <c r="C249" s="63"/>
      <c r="D249" s="31" t="s">
        <v>647</v>
      </c>
      <c r="E249" s="33"/>
      <c r="F249" s="16"/>
      <c r="G249" s="18">
        <v>1</v>
      </c>
      <c r="H249" s="18"/>
      <c r="I249" s="18">
        <v>1</v>
      </c>
      <c r="J249" s="18">
        <v>3</v>
      </c>
      <c r="K249" s="4" t="s">
        <v>6</v>
      </c>
      <c r="L249" s="5" t="s">
        <v>23</v>
      </c>
      <c r="M249" s="5">
        <v>8</v>
      </c>
      <c r="N249" s="5">
        <v>9</v>
      </c>
      <c r="O249" s="5" t="s">
        <v>57</v>
      </c>
      <c r="P249" s="6" t="s">
        <v>581</v>
      </c>
      <c r="Q249" s="33"/>
      <c r="R249" s="18"/>
    </row>
    <row r="250" spans="1:18" ht="25.5">
      <c r="A250" s="43" t="s">
        <v>648</v>
      </c>
      <c r="B250" s="33" t="s">
        <v>649</v>
      </c>
      <c r="C250" s="63"/>
      <c r="D250" s="31" t="s">
        <v>650</v>
      </c>
      <c r="E250" s="33"/>
      <c r="F250" s="16">
        <v>3</v>
      </c>
      <c r="G250" s="18">
        <v>1</v>
      </c>
      <c r="H250" s="18"/>
      <c r="I250" s="18">
        <v>4</v>
      </c>
      <c r="J250" s="18">
        <v>3</v>
      </c>
      <c r="K250" s="4" t="s">
        <v>6</v>
      </c>
      <c r="L250" s="5" t="s">
        <v>23</v>
      </c>
      <c r="M250" s="5">
        <v>8</v>
      </c>
      <c r="N250" s="5">
        <v>9</v>
      </c>
      <c r="O250" s="5" t="s">
        <v>57</v>
      </c>
      <c r="P250" s="6" t="s">
        <v>581</v>
      </c>
      <c r="Q250" s="33"/>
      <c r="R250" s="18"/>
    </row>
    <row r="251" spans="1:18" ht="12.75">
      <c r="A251" s="43" t="s">
        <v>651</v>
      </c>
      <c r="B251" s="33" t="s">
        <v>41</v>
      </c>
      <c r="C251" s="63"/>
      <c r="D251" s="31" t="s">
        <v>652</v>
      </c>
      <c r="E251" s="33"/>
      <c r="F251" s="16">
        <v>3</v>
      </c>
      <c r="G251" s="18">
        <v>1</v>
      </c>
      <c r="H251" s="18"/>
      <c r="I251" s="18">
        <v>4</v>
      </c>
      <c r="J251" s="18">
        <v>2</v>
      </c>
      <c r="K251" s="4" t="s">
        <v>6</v>
      </c>
      <c r="L251" s="5" t="s">
        <v>23</v>
      </c>
      <c r="M251" s="5">
        <v>8</v>
      </c>
      <c r="N251" s="5">
        <v>9</v>
      </c>
      <c r="O251" s="5" t="s">
        <v>57</v>
      </c>
      <c r="P251" s="6" t="s">
        <v>581</v>
      </c>
      <c r="Q251" s="33"/>
      <c r="R251" s="18"/>
    </row>
    <row r="252" spans="1:18" ht="25.5">
      <c r="A252" s="43" t="s">
        <v>653</v>
      </c>
      <c r="B252" s="33" t="s">
        <v>29</v>
      </c>
      <c r="C252" s="63"/>
      <c r="D252" s="31" t="s">
        <v>654</v>
      </c>
      <c r="E252" s="33"/>
      <c r="F252" s="16"/>
      <c r="G252" s="18">
        <v>1</v>
      </c>
      <c r="H252" s="18"/>
      <c r="I252" s="18">
        <v>1</v>
      </c>
      <c r="J252" s="18">
        <v>2</v>
      </c>
      <c r="K252" s="4" t="s">
        <v>6</v>
      </c>
      <c r="L252" s="5" t="s">
        <v>23</v>
      </c>
      <c r="M252" s="5">
        <v>8</v>
      </c>
      <c r="N252" s="5">
        <v>9</v>
      </c>
      <c r="O252" s="5" t="s">
        <v>57</v>
      </c>
      <c r="P252" s="6" t="s">
        <v>581</v>
      </c>
      <c r="Q252" s="33"/>
      <c r="R252" s="18"/>
    </row>
    <row r="253" spans="1:18" ht="12.75">
      <c r="A253" s="43" t="s">
        <v>655</v>
      </c>
      <c r="B253" s="33"/>
      <c r="C253" s="63"/>
      <c r="D253" s="31" t="s">
        <v>656</v>
      </c>
      <c r="E253" s="33"/>
      <c r="F253" s="16">
        <v>5</v>
      </c>
      <c r="G253" s="18">
        <v>1</v>
      </c>
      <c r="H253" s="18"/>
      <c r="I253" s="18">
        <v>6</v>
      </c>
      <c r="J253" s="18">
        <v>2</v>
      </c>
      <c r="K253" s="4" t="s">
        <v>6</v>
      </c>
      <c r="L253" s="5" t="s">
        <v>23</v>
      </c>
      <c r="M253" s="5">
        <v>8</v>
      </c>
      <c r="N253" s="5">
        <v>9</v>
      </c>
      <c r="O253" s="5" t="s">
        <v>57</v>
      </c>
      <c r="P253" s="6" t="s">
        <v>581</v>
      </c>
      <c r="Q253" s="33"/>
      <c r="R253" s="18"/>
    </row>
    <row r="254" spans="1:18" ht="12.75">
      <c r="A254" s="43"/>
      <c r="B254" s="33"/>
      <c r="C254" s="63"/>
      <c r="D254" s="31" t="s">
        <v>657</v>
      </c>
      <c r="E254" s="33"/>
      <c r="F254" s="16"/>
      <c r="G254" s="18">
        <v>1</v>
      </c>
      <c r="H254" s="18"/>
      <c r="I254" s="18">
        <v>1</v>
      </c>
      <c r="J254" s="18">
        <v>4</v>
      </c>
      <c r="K254" s="4" t="s">
        <v>6</v>
      </c>
      <c r="L254" s="5" t="s">
        <v>23</v>
      </c>
      <c r="M254" s="5">
        <v>8</v>
      </c>
      <c r="N254" s="5">
        <v>9</v>
      </c>
      <c r="O254" s="5" t="s">
        <v>57</v>
      </c>
      <c r="P254" s="6" t="s">
        <v>581</v>
      </c>
      <c r="Q254" s="33"/>
      <c r="R254" s="18"/>
    </row>
    <row r="255" spans="1:20" ht="12.75">
      <c r="A255" s="62"/>
      <c r="B255" s="18"/>
      <c r="C255" s="33"/>
      <c r="D255" s="31" t="s">
        <v>33</v>
      </c>
      <c r="E255" s="33"/>
      <c r="F255" s="16">
        <f>SUM(F201:F254)</f>
        <v>173</v>
      </c>
      <c r="G255" s="18">
        <f>SUM(G201:G254)</f>
        <v>1588</v>
      </c>
      <c r="H255" s="18">
        <f>SUM(H201:H254)</f>
        <v>877</v>
      </c>
      <c r="I255" s="18">
        <f>SUM(I201:I254)</f>
        <v>2638</v>
      </c>
      <c r="J255" s="18">
        <f>SUM(J201:J254)</f>
        <v>380</v>
      </c>
      <c r="K255" s="4" t="s">
        <v>6</v>
      </c>
      <c r="L255" s="5" t="s">
        <v>23</v>
      </c>
      <c r="M255" s="5">
        <v>8</v>
      </c>
      <c r="N255" s="5">
        <v>9</v>
      </c>
      <c r="O255" s="5" t="s">
        <v>57</v>
      </c>
      <c r="P255" s="6" t="s">
        <v>581</v>
      </c>
      <c r="S255" s="33"/>
      <c r="T255" s="18"/>
    </row>
    <row r="256" spans="1:19" ht="25.5">
      <c r="A256" s="16" t="s">
        <v>658</v>
      </c>
      <c r="B256" s="18"/>
      <c r="C256" s="63"/>
      <c r="D256" s="31" t="s">
        <v>659</v>
      </c>
      <c r="E256" s="10"/>
      <c r="F256" s="16">
        <v>1</v>
      </c>
      <c r="G256" s="18">
        <v>6</v>
      </c>
      <c r="H256" s="18">
        <v>30</v>
      </c>
      <c r="I256" s="18">
        <v>37</v>
      </c>
      <c r="J256" s="18">
        <v>1</v>
      </c>
      <c r="K256" s="4" t="s">
        <v>6</v>
      </c>
      <c r="L256" s="5" t="s">
        <v>23</v>
      </c>
      <c r="M256" s="5">
        <v>8</v>
      </c>
      <c r="N256" s="5">
        <v>9</v>
      </c>
      <c r="O256" s="5" t="s">
        <v>66</v>
      </c>
      <c r="P256" s="6" t="s">
        <v>581</v>
      </c>
      <c r="Q256" s="33"/>
      <c r="S256" s="33"/>
    </row>
    <row r="257" spans="1:19" ht="25.5">
      <c r="A257" s="16"/>
      <c r="B257" s="18" t="s">
        <v>660</v>
      </c>
      <c r="C257" s="63"/>
      <c r="D257" s="31" t="s">
        <v>661</v>
      </c>
      <c r="E257" s="10"/>
      <c r="F257" s="16">
        <v>1</v>
      </c>
      <c r="G257" s="18">
        <v>2</v>
      </c>
      <c r="H257" s="18"/>
      <c r="I257" s="18">
        <v>3</v>
      </c>
      <c r="J257" s="18">
        <v>2</v>
      </c>
      <c r="K257" s="4" t="s">
        <v>6</v>
      </c>
      <c r="L257" s="5" t="s">
        <v>23</v>
      </c>
      <c r="M257" s="5">
        <v>8</v>
      </c>
      <c r="N257" s="5">
        <v>9</v>
      </c>
      <c r="O257" s="5" t="s">
        <v>66</v>
      </c>
      <c r="P257" s="6" t="s">
        <v>581</v>
      </c>
      <c r="Q257" s="24"/>
      <c r="S257" s="18"/>
    </row>
    <row r="258" spans="1:19" ht="25.5">
      <c r="A258" s="16"/>
      <c r="B258" s="18"/>
      <c r="C258" s="63"/>
      <c r="D258" s="31" t="s">
        <v>662</v>
      </c>
      <c r="E258" s="10"/>
      <c r="F258" s="16">
        <v>3</v>
      </c>
      <c r="G258" s="18"/>
      <c r="H258" s="18"/>
      <c r="I258" s="18">
        <v>3</v>
      </c>
      <c r="J258" s="18">
        <v>2</v>
      </c>
      <c r="K258" s="4" t="s">
        <v>6</v>
      </c>
      <c r="L258" s="5" t="s">
        <v>23</v>
      </c>
      <c r="M258" s="5">
        <v>8</v>
      </c>
      <c r="N258" s="5">
        <v>9</v>
      </c>
      <c r="O258" s="5" t="s">
        <v>66</v>
      </c>
      <c r="P258" s="6" t="s">
        <v>581</v>
      </c>
      <c r="Q258" s="24"/>
      <c r="S258" s="18"/>
    </row>
    <row r="259" spans="1:19" ht="25.5">
      <c r="A259" s="16"/>
      <c r="B259" s="18"/>
      <c r="C259" s="63"/>
      <c r="D259" s="31" t="s">
        <v>663</v>
      </c>
      <c r="E259" s="10"/>
      <c r="F259" s="16"/>
      <c r="G259" s="18">
        <v>1</v>
      </c>
      <c r="H259" s="18"/>
      <c r="I259" s="18">
        <v>1</v>
      </c>
      <c r="J259" s="18">
        <v>1</v>
      </c>
      <c r="K259" s="4" t="s">
        <v>6</v>
      </c>
      <c r="L259" s="5" t="s">
        <v>23</v>
      </c>
      <c r="M259" s="5">
        <v>8</v>
      </c>
      <c r="N259" s="5">
        <v>9</v>
      </c>
      <c r="O259" s="5" t="s">
        <v>66</v>
      </c>
      <c r="P259" s="6" t="s">
        <v>581</v>
      </c>
      <c r="Q259" s="24"/>
      <c r="S259" s="18"/>
    </row>
    <row r="260" spans="1:19" ht="12.75">
      <c r="A260" s="16" t="s">
        <v>664</v>
      </c>
      <c r="B260" s="18" t="s">
        <v>31</v>
      </c>
      <c r="C260" s="63"/>
      <c r="D260" s="31" t="s">
        <v>665</v>
      </c>
      <c r="E260" s="10"/>
      <c r="F260" s="16"/>
      <c r="G260" s="18">
        <v>1</v>
      </c>
      <c r="H260" s="18"/>
      <c r="I260" s="18">
        <v>1</v>
      </c>
      <c r="J260" s="99">
        <v>1</v>
      </c>
      <c r="K260" s="4" t="s">
        <v>23</v>
      </c>
      <c r="L260" s="5">
        <v>8</v>
      </c>
      <c r="M260" s="5">
        <v>9</v>
      </c>
      <c r="N260" s="5" t="s">
        <v>66</v>
      </c>
      <c r="O260" s="5" t="s">
        <v>581</v>
      </c>
      <c r="P260" s="6" t="s">
        <v>581</v>
      </c>
      <c r="Q260" s="24"/>
      <c r="S260" s="68"/>
    </row>
    <row r="261" spans="1:19" ht="12.75">
      <c r="A261" s="16"/>
      <c r="B261" s="18" t="s">
        <v>27</v>
      </c>
      <c r="C261" s="63"/>
      <c r="D261" s="31" t="s">
        <v>666</v>
      </c>
      <c r="E261" s="10"/>
      <c r="F261" s="16"/>
      <c r="G261" s="18">
        <v>1</v>
      </c>
      <c r="H261" s="18"/>
      <c r="I261" s="18">
        <v>1</v>
      </c>
      <c r="J261" s="18">
        <v>2</v>
      </c>
      <c r="K261" s="4" t="s">
        <v>6</v>
      </c>
      <c r="L261" s="5" t="s">
        <v>23</v>
      </c>
      <c r="M261" s="5">
        <v>8</v>
      </c>
      <c r="N261" s="5">
        <v>9</v>
      </c>
      <c r="O261" s="5" t="s">
        <v>66</v>
      </c>
      <c r="P261" s="6" t="s">
        <v>581</v>
      </c>
      <c r="Q261" s="24"/>
      <c r="S261" s="18"/>
    </row>
    <row r="262" spans="1:19" ht="25.5">
      <c r="A262" s="16" t="s">
        <v>64</v>
      </c>
      <c r="B262" s="18" t="s">
        <v>41</v>
      </c>
      <c r="C262" s="63"/>
      <c r="D262" s="31" t="s">
        <v>667</v>
      </c>
      <c r="E262" s="10"/>
      <c r="F262" s="16"/>
      <c r="G262" s="18">
        <v>1</v>
      </c>
      <c r="H262" s="18"/>
      <c r="I262" s="18">
        <v>1</v>
      </c>
      <c r="J262" s="18">
        <v>1</v>
      </c>
      <c r="K262" s="4" t="s">
        <v>6</v>
      </c>
      <c r="L262" s="5" t="s">
        <v>23</v>
      </c>
      <c r="M262" s="5">
        <v>8</v>
      </c>
      <c r="N262" s="5">
        <v>9</v>
      </c>
      <c r="O262" s="5" t="s">
        <v>66</v>
      </c>
      <c r="P262" s="6" t="s">
        <v>581</v>
      </c>
      <c r="Q262" s="24"/>
      <c r="S262" s="18"/>
    </row>
    <row r="263" spans="1:19" ht="12.75">
      <c r="A263" s="16"/>
      <c r="B263" s="18"/>
      <c r="C263" s="63"/>
      <c r="D263" s="31" t="s">
        <v>668</v>
      </c>
      <c r="E263" s="10"/>
      <c r="F263" s="16">
        <v>1</v>
      </c>
      <c r="G263" s="18">
        <v>1</v>
      </c>
      <c r="H263" s="18"/>
      <c r="I263" s="18">
        <v>2</v>
      </c>
      <c r="J263" s="18">
        <v>5</v>
      </c>
      <c r="K263" s="4" t="s">
        <v>6</v>
      </c>
      <c r="L263" s="5" t="s">
        <v>23</v>
      </c>
      <c r="M263" s="5">
        <v>8</v>
      </c>
      <c r="N263" s="5">
        <v>9</v>
      </c>
      <c r="O263" s="5" t="s">
        <v>66</v>
      </c>
      <c r="P263" s="6" t="s">
        <v>581</v>
      </c>
      <c r="Q263" s="24"/>
      <c r="S263" s="18"/>
    </row>
    <row r="264" spans="1:19" ht="12.75">
      <c r="A264" s="16"/>
      <c r="B264" s="18" t="s">
        <v>71</v>
      </c>
      <c r="C264" s="63"/>
      <c r="D264" s="31" t="s">
        <v>307</v>
      </c>
      <c r="E264" s="10"/>
      <c r="F264" s="16">
        <v>14</v>
      </c>
      <c r="G264" s="18">
        <v>94</v>
      </c>
      <c r="H264" s="18">
        <v>165</v>
      </c>
      <c r="I264" s="18">
        <v>273</v>
      </c>
      <c r="J264" s="18">
        <v>29</v>
      </c>
      <c r="K264" s="4" t="s">
        <v>6</v>
      </c>
      <c r="L264" s="5" t="s">
        <v>23</v>
      </c>
      <c r="M264" s="5">
        <v>8</v>
      </c>
      <c r="N264" s="5">
        <v>9</v>
      </c>
      <c r="O264" s="5" t="s">
        <v>66</v>
      </c>
      <c r="P264" s="6" t="s">
        <v>581</v>
      </c>
      <c r="Q264" s="24"/>
      <c r="S264" s="18"/>
    </row>
    <row r="265" spans="1:19" ht="12.75">
      <c r="A265" s="16"/>
      <c r="B265" s="18"/>
      <c r="C265" s="63"/>
      <c r="D265" s="31" t="s">
        <v>669</v>
      </c>
      <c r="E265" s="10"/>
      <c r="F265" s="16"/>
      <c r="G265" s="18">
        <v>27</v>
      </c>
      <c r="H265" s="18">
        <v>1</v>
      </c>
      <c r="I265" s="18">
        <v>28</v>
      </c>
      <c r="J265" s="18">
        <v>4</v>
      </c>
      <c r="K265" s="4" t="s">
        <v>6</v>
      </c>
      <c r="L265" s="5" t="s">
        <v>23</v>
      </c>
      <c r="M265" s="5">
        <v>8</v>
      </c>
      <c r="N265" s="5">
        <v>9</v>
      </c>
      <c r="O265" s="5" t="s">
        <v>66</v>
      </c>
      <c r="P265" s="6" t="s">
        <v>581</v>
      </c>
      <c r="Q265" s="24"/>
      <c r="S265" s="18"/>
    </row>
    <row r="266" spans="1:19" ht="12.75">
      <c r="A266" s="16"/>
      <c r="B266" s="18"/>
      <c r="C266" s="63"/>
      <c r="D266" s="31" t="s">
        <v>670</v>
      </c>
      <c r="E266" s="10"/>
      <c r="F266" s="16">
        <v>1</v>
      </c>
      <c r="G266" s="18">
        <v>1</v>
      </c>
      <c r="H266" s="18"/>
      <c r="I266" s="18">
        <v>2</v>
      </c>
      <c r="J266" s="18">
        <v>3</v>
      </c>
      <c r="K266" s="4" t="s">
        <v>6</v>
      </c>
      <c r="L266" s="5" t="s">
        <v>23</v>
      </c>
      <c r="M266" s="5">
        <v>8</v>
      </c>
      <c r="N266" s="5">
        <v>9</v>
      </c>
      <c r="O266" s="5" t="s">
        <v>66</v>
      </c>
      <c r="P266" s="6" t="s">
        <v>581</v>
      </c>
      <c r="Q266" s="24"/>
      <c r="S266" s="18"/>
    </row>
    <row r="267" spans="1:19" ht="12.75">
      <c r="A267" s="16"/>
      <c r="B267" s="18" t="s">
        <v>69</v>
      </c>
      <c r="C267" s="63"/>
      <c r="D267" s="31" t="s">
        <v>671</v>
      </c>
      <c r="E267" s="10"/>
      <c r="F267" s="16"/>
      <c r="G267" s="18">
        <v>1</v>
      </c>
      <c r="H267" s="18"/>
      <c r="I267" s="18">
        <v>1</v>
      </c>
      <c r="J267" s="18">
        <v>2</v>
      </c>
      <c r="K267" s="4" t="s">
        <v>6</v>
      </c>
      <c r="L267" s="5" t="s">
        <v>23</v>
      </c>
      <c r="M267" s="5">
        <v>8</v>
      </c>
      <c r="N267" s="5">
        <v>9</v>
      </c>
      <c r="O267" s="5" t="s">
        <v>66</v>
      </c>
      <c r="P267" s="6" t="s">
        <v>581</v>
      </c>
      <c r="Q267" s="24"/>
      <c r="S267" s="18"/>
    </row>
    <row r="268" spans="1:19" ht="25.5">
      <c r="A268" s="16"/>
      <c r="B268" s="18" t="s">
        <v>672</v>
      </c>
      <c r="C268" s="63"/>
      <c r="D268" s="31" t="s">
        <v>673</v>
      </c>
      <c r="E268" s="10"/>
      <c r="F268" s="16">
        <v>2</v>
      </c>
      <c r="G268" s="18">
        <v>1</v>
      </c>
      <c r="H268" s="18"/>
      <c r="I268" s="18">
        <v>3</v>
      </c>
      <c r="J268" s="18">
        <v>5</v>
      </c>
      <c r="K268" s="4" t="s">
        <v>6</v>
      </c>
      <c r="L268" s="5" t="s">
        <v>23</v>
      </c>
      <c r="M268" s="5">
        <v>8</v>
      </c>
      <c r="N268" s="5">
        <v>9</v>
      </c>
      <c r="O268" s="5" t="s">
        <v>66</v>
      </c>
      <c r="P268" s="6" t="s">
        <v>581</v>
      </c>
      <c r="Q268" s="24"/>
      <c r="S268" s="18"/>
    </row>
    <row r="269" spans="1:19" ht="25.5">
      <c r="A269" s="16"/>
      <c r="B269" s="18" t="s">
        <v>123</v>
      </c>
      <c r="C269" s="63"/>
      <c r="D269" s="31" t="s">
        <v>674</v>
      </c>
      <c r="E269" s="10"/>
      <c r="F269" s="16">
        <v>2</v>
      </c>
      <c r="G269" s="18">
        <v>1</v>
      </c>
      <c r="H269" s="18"/>
      <c r="I269" s="18">
        <v>3</v>
      </c>
      <c r="J269" s="18">
        <v>2</v>
      </c>
      <c r="K269" s="4" t="s">
        <v>6</v>
      </c>
      <c r="L269" s="5" t="s">
        <v>23</v>
      </c>
      <c r="M269" s="5">
        <v>8</v>
      </c>
      <c r="N269" s="5">
        <v>9</v>
      </c>
      <c r="O269" s="5" t="s">
        <v>66</v>
      </c>
      <c r="P269" s="6" t="s">
        <v>581</v>
      </c>
      <c r="Q269" s="24"/>
      <c r="S269" s="18"/>
    </row>
    <row r="270" spans="1:19" ht="12.75">
      <c r="A270" s="16"/>
      <c r="B270" s="18" t="s">
        <v>416</v>
      </c>
      <c r="C270" s="63"/>
      <c r="D270" s="31" t="s">
        <v>675</v>
      </c>
      <c r="E270" s="10"/>
      <c r="F270" s="16">
        <v>3</v>
      </c>
      <c r="G270" s="18">
        <v>1</v>
      </c>
      <c r="H270" s="18"/>
      <c r="I270" s="18">
        <v>4</v>
      </c>
      <c r="J270" s="18">
        <v>2</v>
      </c>
      <c r="K270" s="4" t="s">
        <v>6</v>
      </c>
      <c r="L270" s="5" t="s">
        <v>23</v>
      </c>
      <c r="M270" s="5">
        <v>8</v>
      </c>
      <c r="N270" s="5">
        <v>9</v>
      </c>
      <c r="O270" s="5" t="s">
        <v>66</v>
      </c>
      <c r="P270" s="6" t="s">
        <v>581</v>
      </c>
      <c r="Q270" s="24"/>
      <c r="S270" s="18"/>
    </row>
    <row r="271" spans="1:19" ht="25.5">
      <c r="A271" s="16" t="s">
        <v>67</v>
      </c>
      <c r="B271" s="18" t="s">
        <v>41</v>
      </c>
      <c r="C271" s="63"/>
      <c r="D271" s="31" t="s">
        <v>676</v>
      </c>
      <c r="E271" s="10"/>
      <c r="F271" s="16">
        <v>6</v>
      </c>
      <c r="G271" s="18">
        <v>6</v>
      </c>
      <c r="H271" s="18"/>
      <c r="I271" s="18">
        <v>12</v>
      </c>
      <c r="J271" s="18">
        <v>11</v>
      </c>
      <c r="K271" s="4" t="s">
        <v>6</v>
      </c>
      <c r="L271" s="5" t="s">
        <v>23</v>
      </c>
      <c r="M271" s="5">
        <v>8</v>
      </c>
      <c r="N271" s="5">
        <v>9</v>
      </c>
      <c r="O271" s="5" t="s">
        <v>66</v>
      </c>
      <c r="P271" s="6" t="s">
        <v>581</v>
      </c>
      <c r="Q271" s="24"/>
      <c r="S271" s="18"/>
    </row>
    <row r="272" spans="1:19" ht="12.75">
      <c r="A272" s="16"/>
      <c r="B272" s="18" t="s">
        <v>31</v>
      </c>
      <c r="C272" s="63"/>
      <c r="D272" s="31" t="s">
        <v>677</v>
      </c>
      <c r="E272" s="10"/>
      <c r="F272" s="16">
        <v>2</v>
      </c>
      <c r="G272" s="18">
        <v>33</v>
      </c>
      <c r="H272" s="18">
        <v>64</v>
      </c>
      <c r="I272" s="18">
        <v>99</v>
      </c>
      <c r="J272" s="18">
        <v>2</v>
      </c>
      <c r="K272" s="4" t="s">
        <v>6</v>
      </c>
      <c r="L272" s="5" t="s">
        <v>23</v>
      </c>
      <c r="M272" s="5">
        <v>8</v>
      </c>
      <c r="N272" s="5">
        <v>9</v>
      </c>
      <c r="O272" s="5" t="s">
        <v>66</v>
      </c>
      <c r="P272" s="6" t="s">
        <v>581</v>
      </c>
      <c r="Q272" s="24"/>
      <c r="S272" s="18"/>
    </row>
    <row r="273" spans="1:19" ht="25.5">
      <c r="A273" s="43" t="s">
        <v>678</v>
      </c>
      <c r="B273" s="18"/>
      <c r="C273" s="63"/>
      <c r="D273" s="17" t="s">
        <v>679</v>
      </c>
      <c r="E273" s="10"/>
      <c r="F273" s="16"/>
      <c r="G273" s="18">
        <v>3</v>
      </c>
      <c r="H273" s="18">
        <v>11</v>
      </c>
      <c r="I273" s="18">
        <v>14</v>
      </c>
      <c r="J273" s="18"/>
      <c r="K273" s="4" t="s">
        <v>6</v>
      </c>
      <c r="L273" s="5" t="s">
        <v>23</v>
      </c>
      <c r="M273" s="5">
        <v>8</v>
      </c>
      <c r="N273" s="5">
        <v>9</v>
      </c>
      <c r="O273" s="5" t="s">
        <v>66</v>
      </c>
      <c r="P273" s="6" t="s">
        <v>581</v>
      </c>
      <c r="Q273" s="24"/>
      <c r="S273" s="18"/>
    </row>
    <row r="274" spans="1:19" ht="12.75">
      <c r="A274" s="43"/>
      <c r="B274" s="18"/>
      <c r="C274" s="63"/>
      <c r="D274" s="31" t="s">
        <v>680</v>
      </c>
      <c r="E274" s="10"/>
      <c r="F274" s="16"/>
      <c r="G274" s="18">
        <v>2</v>
      </c>
      <c r="H274" s="18"/>
      <c r="I274" s="18">
        <v>2</v>
      </c>
      <c r="J274" s="18">
        <v>3</v>
      </c>
      <c r="K274" s="4" t="s">
        <v>6</v>
      </c>
      <c r="L274" s="5" t="s">
        <v>23</v>
      </c>
      <c r="M274" s="5">
        <v>8</v>
      </c>
      <c r="N274" s="5">
        <v>9</v>
      </c>
      <c r="O274" s="5" t="s">
        <v>66</v>
      </c>
      <c r="P274" s="6" t="s">
        <v>581</v>
      </c>
      <c r="Q274" s="24"/>
      <c r="S274" s="18"/>
    </row>
    <row r="275" spans="1:17" ht="12.75">
      <c r="A275" s="16" t="s">
        <v>251</v>
      </c>
      <c r="B275" s="18" t="s">
        <v>41</v>
      </c>
      <c r="C275" s="63"/>
      <c r="D275" s="31" t="s">
        <v>681</v>
      </c>
      <c r="E275" s="10"/>
      <c r="F275" s="16"/>
      <c r="G275" s="18">
        <v>8</v>
      </c>
      <c r="H275" s="18"/>
      <c r="I275" s="18">
        <v>8</v>
      </c>
      <c r="J275" s="18"/>
      <c r="K275" s="4" t="s">
        <v>6</v>
      </c>
      <c r="L275" s="5" t="s">
        <v>23</v>
      </c>
      <c r="M275" s="5">
        <v>10</v>
      </c>
      <c r="N275" s="5">
        <v>11</v>
      </c>
      <c r="O275" s="5" t="s">
        <v>66</v>
      </c>
      <c r="P275" s="6" t="s">
        <v>682</v>
      </c>
      <c r="Q275" s="24"/>
    </row>
    <row r="276" spans="1:17" ht="25.5">
      <c r="A276" s="16"/>
      <c r="B276" s="18" t="s">
        <v>31</v>
      </c>
      <c r="C276" s="63"/>
      <c r="D276" s="31" t="s">
        <v>683</v>
      </c>
      <c r="E276" s="10"/>
      <c r="F276" s="16"/>
      <c r="G276" s="18">
        <v>14</v>
      </c>
      <c r="H276" s="18">
        <v>34</v>
      </c>
      <c r="I276" s="18">
        <v>48</v>
      </c>
      <c r="J276" s="18">
        <v>1</v>
      </c>
      <c r="K276" s="4" t="s">
        <v>6</v>
      </c>
      <c r="L276" s="5" t="s">
        <v>23</v>
      </c>
      <c r="M276" s="5">
        <v>10</v>
      </c>
      <c r="N276" s="5">
        <v>11</v>
      </c>
      <c r="O276" s="5" t="s">
        <v>66</v>
      </c>
      <c r="P276" s="6" t="s">
        <v>682</v>
      </c>
      <c r="Q276" s="24"/>
    </row>
    <row r="277" spans="1:17" ht="12.75">
      <c r="A277" s="16" t="s">
        <v>68</v>
      </c>
      <c r="B277" s="18" t="s">
        <v>41</v>
      </c>
      <c r="C277" s="63"/>
      <c r="D277" s="31" t="s">
        <v>684</v>
      </c>
      <c r="E277" s="10"/>
      <c r="F277" s="16">
        <v>10</v>
      </c>
      <c r="G277" s="18">
        <v>6</v>
      </c>
      <c r="H277" s="18"/>
      <c r="I277" s="18">
        <v>16</v>
      </c>
      <c r="J277" s="18">
        <v>14</v>
      </c>
      <c r="K277" s="4" t="s">
        <v>6</v>
      </c>
      <c r="L277" s="5" t="s">
        <v>23</v>
      </c>
      <c r="M277" s="5">
        <v>10</v>
      </c>
      <c r="N277" s="5">
        <v>11</v>
      </c>
      <c r="O277" s="5" t="s">
        <v>66</v>
      </c>
      <c r="P277" s="6" t="s">
        <v>682</v>
      </c>
      <c r="Q277" s="24"/>
    </row>
    <row r="278" spans="1:17" ht="25.5">
      <c r="A278" s="16"/>
      <c r="B278" s="18"/>
      <c r="C278" s="63"/>
      <c r="D278" s="31" t="s">
        <v>685</v>
      </c>
      <c r="E278" s="10"/>
      <c r="F278" s="16">
        <v>1</v>
      </c>
      <c r="G278" s="18">
        <v>1</v>
      </c>
      <c r="H278" s="18"/>
      <c r="I278" s="18">
        <v>2</v>
      </c>
      <c r="J278" s="18">
        <v>6</v>
      </c>
      <c r="K278" s="4" t="s">
        <v>6</v>
      </c>
      <c r="L278" s="5" t="s">
        <v>23</v>
      </c>
      <c r="M278" s="5">
        <v>10</v>
      </c>
      <c r="N278" s="5">
        <v>11</v>
      </c>
      <c r="O278" s="5" t="s">
        <v>66</v>
      </c>
      <c r="P278" s="6" t="s">
        <v>682</v>
      </c>
      <c r="Q278" s="24"/>
    </row>
    <row r="279" spans="1:17" ht="12.75">
      <c r="A279" s="16"/>
      <c r="B279" s="18" t="s">
        <v>29</v>
      </c>
      <c r="C279" s="63"/>
      <c r="D279" s="31" t="s">
        <v>686</v>
      </c>
      <c r="E279" s="10"/>
      <c r="F279" s="16">
        <v>1</v>
      </c>
      <c r="G279" s="18">
        <v>56</v>
      </c>
      <c r="H279" s="18">
        <v>107</v>
      </c>
      <c r="I279" s="18">
        <v>164</v>
      </c>
      <c r="J279" s="18">
        <v>1</v>
      </c>
      <c r="K279" s="4" t="s">
        <v>6</v>
      </c>
      <c r="L279" s="5" t="s">
        <v>23</v>
      </c>
      <c r="M279" s="5">
        <v>10</v>
      </c>
      <c r="N279" s="5">
        <v>11</v>
      </c>
      <c r="O279" s="5" t="s">
        <v>66</v>
      </c>
      <c r="P279" s="6" t="s">
        <v>682</v>
      </c>
      <c r="Q279" s="24"/>
    </row>
    <row r="280" spans="1:17" ht="25.5">
      <c r="A280" s="16"/>
      <c r="B280" s="18"/>
      <c r="C280" s="63"/>
      <c r="D280" s="31" t="s">
        <v>687</v>
      </c>
      <c r="E280" s="10"/>
      <c r="F280" s="16">
        <v>4</v>
      </c>
      <c r="G280" s="18">
        <v>3</v>
      </c>
      <c r="H280" s="18"/>
      <c r="I280" s="18">
        <v>7</v>
      </c>
      <c r="J280" s="18">
        <v>4</v>
      </c>
      <c r="K280" s="4" t="s">
        <v>6</v>
      </c>
      <c r="L280" s="5" t="s">
        <v>23</v>
      </c>
      <c r="M280" s="5">
        <v>10</v>
      </c>
      <c r="N280" s="5">
        <v>11</v>
      </c>
      <c r="O280" s="5" t="s">
        <v>66</v>
      </c>
      <c r="P280" s="6" t="s">
        <v>682</v>
      </c>
      <c r="Q280" s="24"/>
    </row>
    <row r="281" spans="1:17" ht="12.75">
      <c r="A281" s="16"/>
      <c r="B281" s="18" t="s">
        <v>27</v>
      </c>
      <c r="C281" s="63"/>
      <c r="D281" s="31" t="s">
        <v>688</v>
      </c>
      <c r="E281" s="10"/>
      <c r="F281" s="16">
        <v>2</v>
      </c>
      <c r="G281" s="18">
        <v>43</v>
      </c>
      <c r="H281" s="18">
        <v>67</v>
      </c>
      <c r="I281" s="18">
        <v>112</v>
      </c>
      <c r="J281" s="18">
        <v>4</v>
      </c>
      <c r="K281" s="4" t="s">
        <v>6</v>
      </c>
      <c r="L281" s="5" t="s">
        <v>23</v>
      </c>
      <c r="M281" s="5">
        <v>10</v>
      </c>
      <c r="N281" s="5">
        <v>11</v>
      </c>
      <c r="O281" s="5" t="s">
        <v>66</v>
      </c>
      <c r="P281" s="6" t="s">
        <v>682</v>
      </c>
      <c r="Q281" s="24"/>
    </row>
    <row r="282" spans="1:17" ht="12.75">
      <c r="A282" s="16"/>
      <c r="B282" s="18" t="s">
        <v>37</v>
      </c>
      <c r="C282" s="63"/>
      <c r="D282" s="31" t="s">
        <v>689</v>
      </c>
      <c r="E282" s="10"/>
      <c r="F282" s="16">
        <v>2</v>
      </c>
      <c r="G282" s="18">
        <v>2</v>
      </c>
      <c r="H282" s="18"/>
      <c r="I282" s="18">
        <v>4</v>
      </c>
      <c r="J282" s="18">
        <v>4</v>
      </c>
      <c r="K282" s="4" t="s">
        <v>6</v>
      </c>
      <c r="L282" s="5" t="s">
        <v>23</v>
      </c>
      <c r="M282" s="5">
        <v>10</v>
      </c>
      <c r="N282" s="5">
        <v>11</v>
      </c>
      <c r="O282" s="5" t="s">
        <v>66</v>
      </c>
      <c r="P282" s="6" t="s">
        <v>682</v>
      </c>
      <c r="Q282" s="24"/>
    </row>
    <row r="283" spans="1:17" ht="25.5">
      <c r="A283" s="16"/>
      <c r="B283" s="18" t="s">
        <v>69</v>
      </c>
      <c r="C283" s="63"/>
      <c r="D283" s="31" t="s">
        <v>690</v>
      </c>
      <c r="E283" s="10"/>
      <c r="F283" s="16">
        <v>15</v>
      </c>
      <c r="G283" s="18">
        <v>10</v>
      </c>
      <c r="H283" s="18"/>
      <c r="I283" s="18">
        <v>25</v>
      </c>
      <c r="J283" s="18">
        <v>27</v>
      </c>
      <c r="K283" s="4" t="s">
        <v>6</v>
      </c>
      <c r="L283" s="5" t="s">
        <v>23</v>
      </c>
      <c r="M283" s="5">
        <v>10</v>
      </c>
      <c r="N283" s="5">
        <v>11</v>
      </c>
      <c r="O283" s="5" t="s">
        <v>66</v>
      </c>
      <c r="P283" s="6" t="s">
        <v>682</v>
      </c>
      <c r="Q283" s="24"/>
    </row>
    <row r="284" spans="1:17" ht="25.5">
      <c r="A284" s="16"/>
      <c r="B284" s="18"/>
      <c r="C284" s="63"/>
      <c r="D284" s="31" t="s">
        <v>691</v>
      </c>
      <c r="E284" s="10"/>
      <c r="F284" s="16">
        <v>1</v>
      </c>
      <c r="G284" s="18">
        <v>36</v>
      </c>
      <c r="H284" s="18">
        <v>10</v>
      </c>
      <c r="I284" s="18">
        <v>47</v>
      </c>
      <c r="J284" s="18">
        <v>4</v>
      </c>
      <c r="K284" s="4" t="s">
        <v>6</v>
      </c>
      <c r="L284" s="5" t="s">
        <v>23</v>
      </c>
      <c r="M284" s="5">
        <v>10</v>
      </c>
      <c r="N284" s="5">
        <v>11</v>
      </c>
      <c r="O284" s="5" t="s">
        <v>66</v>
      </c>
      <c r="P284" s="6" t="s">
        <v>682</v>
      </c>
      <c r="Q284" s="24"/>
    </row>
    <row r="285" spans="1:17" ht="25.5">
      <c r="A285" s="16"/>
      <c r="B285" s="18" t="s">
        <v>672</v>
      </c>
      <c r="C285" s="63"/>
      <c r="D285" s="31" t="s">
        <v>692</v>
      </c>
      <c r="E285" s="10"/>
      <c r="F285" s="16"/>
      <c r="G285" s="18">
        <v>1</v>
      </c>
      <c r="H285" s="18">
        <v>1</v>
      </c>
      <c r="I285" s="18">
        <v>2</v>
      </c>
      <c r="J285" s="18"/>
      <c r="K285" s="4" t="s">
        <v>6</v>
      </c>
      <c r="L285" s="5" t="s">
        <v>23</v>
      </c>
      <c r="M285" s="5">
        <v>10</v>
      </c>
      <c r="N285" s="5">
        <v>11</v>
      </c>
      <c r="O285" s="5" t="s">
        <v>66</v>
      </c>
      <c r="P285" s="6" t="s">
        <v>682</v>
      </c>
      <c r="Q285" s="24"/>
    </row>
    <row r="286" spans="1:17" ht="12.75">
      <c r="A286" s="16"/>
      <c r="B286" s="18"/>
      <c r="C286" s="63"/>
      <c r="D286" s="17" t="s">
        <v>693</v>
      </c>
      <c r="E286" s="10"/>
      <c r="F286" s="16">
        <v>2</v>
      </c>
      <c r="G286" s="18">
        <v>1</v>
      </c>
      <c r="H286" s="18"/>
      <c r="I286" s="18">
        <v>3</v>
      </c>
      <c r="J286" s="18">
        <v>5</v>
      </c>
      <c r="K286" s="4" t="s">
        <v>6</v>
      </c>
      <c r="L286" s="5" t="s">
        <v>23</v>
      </c>
      <c r="M286" s="5">
        <v>10</v>
      </c>
      <c r="N286" s="5">
        <v>11</v>
      </c>
      <c r="O286" s="5" t="s">
        <v>66</v>
      </c>
      <c r="P286" s="6" t="s">
        <v>682</v>
      </c>
      <c r="Q286" s="24"/>
    </row>
    <row r="287" spans="1:17" ht="12.75">
      <c r="A287" s="16"/>
      <c r="B287" s="18"/>
      <c r="C287" s="63"/>
      <c r="D287" s="17" t="s">
        <v>694</v>
      </c>
      <c r="E287" s="10"/>
      <c r="F287" s="16">
        <v>4</v>
      </c>
      <c r="G287" s="18">
        <v>1</v>
      </c>
      <c r="H287" s="18"/>
      <c r="I287" s="18">
        <v>5</v>
      </c>
      <c r="J287" s="18">
        <v>4</v>
      </c>
      <c r="K287" s="4" t="s">
        <v>6</v>
      </c>
      <c r="L287" s="5" t="s">
        <v>23</v>
      </c>
      <c r="M287" s="5">
        <v>10</v>
      </c>
      <c r="N287" s="5">
        <v>11</v>
      </c>
      <c r="O287" s="5" t="s">
        <v>66</v>
      </c>
      <c r="P287" s="6" t="s">
        <v>682</v>
      </c>
      <c r="Q287" s="24"/>
    </row>
    <row r="288" spans="1:17" ht="12.75">
      <c r="A288" s="16"/>
      <c r="B288" s="18"/>
      <c r="C288" s="63"/>
      <c r="D288" s="17" t="s">
        <v>695</v>
      </c>
      <c r="E288" s="10"/>
      <c r="F288" s="16">
        <v>1</v>
      </c>
      <c r="G288" s="18">
        <v>1</v>
      </c>
      <c r="H288" s="18"/>
      <c r="I288" s="18">
        <v>2</v>
      </c>
      <c r="J288" s="18">
        <v>2</v>
      </c>
      <c r="K288" s="4" t="s">
        <v>6</v>
      </c>
      <c r="L288" s="5" t="s">
        <v>23</v>
      </c>
      <c r="M288" s="5">
        <v>10</v>
      </c>
      <c r="N288" s="5">
        <v>11</v>
      </c>
      <c r="O288" s="5" t="s">
        <v>66</v>
      </c>
      <c r="P288" s="6" t="s">
        <v>682</v>
      </c>
      <c r="Q288" s="24"/>
    </row>
    <row r="289" spans="1:16" ht="12.75">
      <c r="A289" s="16"/>
      <c r="B289" s="18"/>
      <c r="C289" s="18"/>
      <c r="D289" s="17" t="s">
        <v>33</v>
      </c>
      <c r="E289" s="10"/>
      <c r="F289" s="16">
        <f>SUM(F256:F288)</f>
        <v>79</v>
      </c>
      <c r="G289" s="18">
        <f>SUM(G256:G288)</f>
        <v>366</v>
      </c>
      <c r="H289" s="18">
        <f>SUM(H256:H288)</f>
        <v>490</v>
      </c>
      <c r="I289" s="18">
        <f>SUM(I256:I288)</f>
        <v>935</v>
      </c>
      <c r="J289" s="18">
        <f>SUM(J256:J288)</f>
        <v>154</v>
      </c>
      <c r="K289" s="4" t="s">
        <v>6</v>
      </c>
      <c r="L289" s="5" t="s">
        <v>23</v>
      </c>
      <c r="M289" s="5">
        <v>10</v>
      </c>
      <c r="N289" s="5">
        <v>11</v>
      </c>
      <c r="O289" s="5" t="s">
        <v>66</v>
      </c>
      <c r="P289" s="6" t="s">
        <v>682</v>
      </c>
    </row>
    <row r="290" spans="1:16" ht="12.75">
      <c r="A290" s="43" t="s">
        <v>70</v>
      </c>
      <c r="B290" s="33" t="s">
        <v>41</v>
      </c>
      <c r="C290" s="63"/>
      <c r="D290" s="31" t="s">
        <v>696</v>
      </c>
      <c r="E290" s="10"/>
      <c r="F290" s="16">
        <v>3</v>
      </c>
      <c r="G290" s="18">
        <v>53</v>
      </c>
      <c r="H290" s="18">
        <v>23</v>
      </c>
      <c r="I290" s="18">
        <v>79</v>
      </c>
      <c r="J290" s="18">
        <v>8</v>
      </c>
      <c r="K290" s="4" t="s">
        <v>6</v>
      </c>
      <c r="L290" s="5" t="s">
        <v>23</v>
      </c>
      <c r="M290" s="5">
        <v>10</v>
      </c>
      <c r="N290" s="5">
        <v>11</v>
      </c>
      <c r="O290" s="5" t="s">
        <v>72</v>
      </c>
      <c r="P290" s="6" t="s">
        <v>682</v>
      </c>
    </row>
    <row r="291" spans="1:16" ht="12.75">
      <c r="A291" s="43"/>
      <c r="B291" s="33" t="s">
        <v>29</v>
      </c>
      <c r="C291" s="63"/>
      <c r="D291" s="31" t="s">
        <v>380</v>
      </c>
      <c r="E291" s="10"/>
      <c r="F291" s="16"/>
      <c r="G291" s="18">
        <v>1</v>
      </c>
      <c r="H291" s="18"/>
      <c r="I291" s="18">
        <v>1</v>
      </c>
      <c r="J291" s="18">
        <v>3</v>
      </c>
      <c r="K291" s="4" t="s">
        <v>6</v>
      </c>
      <c r="L291" s="5" t="s">
        <v>23</v>
      </c>
      <c r="M291" s="5">
        <v>10</v>
      </c>
      <c r="N291" s="5">
        <v>11</v>
      </c>
      <c r="O291" s="5" t="s">
        <v>72</v>
      </c>
      <c r="P291" s="6" t="s">
        <v>682</v>
      </c>
    </row>
    <row r="292" spans="1:16" ht="12.75">
      <c r="A292" s="43"/>
      <c r="B292" s="33" t="s">
        <v>31</v>
      </c>
      <c r="C292" s="63"/>
      <c r="D292" s="31" t="s">
        <v>697</v>
      </c>
      <c r="E292" s="10"/>
      <c r="F292" s="16">
        <v>6</v>
      </c>
      <c r="G292" s="18">
        <v>4</v>
      </c>
      <c r="H292" s="18"/>
      <c r="I292" s="18">
        <v>10</v>
      </c>
      <c r="J292" s="18">
        <v>15</v>
      </c>
      <c r="K292" s="4" t="s">
        <v>6</v>
      </c>
      <c r="L292" s="5" t="s">
        <v>23</v>
      </c>
      <c r="M292" s="5">
        <v>10</v>
      </c>
      <c r="N292" s="5">
        <v>11</v>
      </c>
      <c r="O292" s="5" t="s">
        <v>72</v>
      </c>
      <c r="P292" s="6" t="s">
        <v>682</v>
      </c>
    </row>
    <row r="293" spans="1:16" ht="25.5">
      <c r="A293" s="43"/>
      <c r="B293" s="33" t="s">
        <v>71</v>
      </c>
      <c r="C293" s="63"/>
      <c r="D293" s="31" t="s">
        <v>698</v>
      </c>
      <c r="E293" s="10"/>
      <c r="F293" s="16">
        <v>6</v>
      </c>
      <c r="G293" s="18">
        <v>159</v>
      </c>
      <c r="H293" s="18">
        <v>77</v>
      </c>
      <c r="I293" s="18">
        <v>242</v>
      </c>
      <c r="J293" s="18">
        <v>10</v>
      </c>
      <c r="K293" s="4" t="s">
        <v>6</v>
      </c>
      <c r="L293" s="5" t="s">
        <v>23</v>
      </c>
      <c r="M293" s="5">
        <v>10</v>
      </c>
      <c r="N293" s="5">
        <v>11</v>
      </c>
      <c r="O293" s="5" t="s">
        <v>72</v>
      </c>
      <c r="P293" s="6" t="s">
        <v>682</v>
      </c>
    </row>
    <row r="294" spans="1:16" ht="12.75">
      <c r="A294" s="43"/>
      <c r="B294" s="33" t="s">
        <v>48</v>
      </c>
      <c r="C294" s="63"/>
      <c r="D294" s="31" t="s">
        <v>391</v>
      </c>
      <c r="E294" s="10"/>
      <c r="F294" s="16">
        <v>1</v>
      </c>
      <c r="G294" s="18">
        <v>2</v>
      </c>
      <c r="H294" s="18"/>
      <c r="I294" s="18">
        <v>3</v>
      </c>
      <c r="J294" s="18">
        <v>4</v>
      </c>
      <c r="K294" s="4" t="s">
        <v>6</v>
      </c>
      <c r="L294" s="5" t="s">
        <v>23</v>
      </c>
      <c r="M294" s="5">
        <v>10</v>
      </c>
      <c r="N294" s="5">
        <v>11</v>
      </c>
      <c r="O294" s="5" t="s">
        <v>72</v>
      </c>
      <c r="P294" s="6" t="s">
        <v>682</v>
      </c>
    </row>
    <row r="295" spans="1:16" ht="12.75">
      <c r="A295" s="43"/>
      <c r="B295" s="33"/>
      <c r="C295" s="63"/>
      <c r="D295" s="31" t="s">
        <v>699</v>
      </c>
      <c r="E295" s="10"/>
      <c r="F295" s="16">
        <v>7</v>
      </c>
      <c r="G295" s="18">
        <v>5</v>
      </c>
      <c r="H295" s="18"/>
      <c r="I295" s="18">
        <v>12</v>
      </c>
      <c r="J295" s="18">
        <v>12</v>
      </c>
      <c r="K295" s="4" t="s">
        <v>6</v>
      </c>
      <c r="L295" s="5" t="s">
        <v>23</v>
      </c>
      <c r="M295" s="5">
        <v>10</v>
      </c>
      <c r="N295" s="5">
        <v>11</v>
      </c>
      <c r="O295" s="5" t="s">
        <v>72</v>
      </c>
      <c r="P295" s="6" t="s">
        <v>682</v>
      </c>
    </row>
    <row r="296" spans="1:16" ht="12.75">
      <c r="A296" s="43"/>
      <c r="B296" s="33"/>
      <c r="C296" s="63"/>
      <c r="D296" s="31" t="s">
        <v>700</v>
      </c>
      <c r="E296" s="10"/>
      <c r="F296" s="16">
        <v>2</v>
      </c>
      <c r="G296" s="18">
        <v>1</v>
      </c>
      <c r="H296" s="18"/>
      <c r="I296" s="18">
        <v>3</v>
      </c>
      <c r="J296" s="18">
        <v>4</v>
      </c>
      <c r="K296" s="4" t="s">
        <v>6</v>
      </c>
      <c r="L296" s="5" t="s">
        <v>23</v>
      </c>
      <c r="M296" s="5">
        <v>10</v>
      </c>
      <c r="N296" s="5">
        <v>11</v>
      </c>
      <c r="O296" s="5" t="s">
        <v>72</v>
      </c>
      <c r="P296" s="6" t="s">
        <v>682</v>
      </c>
    </row>
    <row r="297" spans="1:16" ht="12.75">
      <c r="A297" s="43" t="s">
        <v>701</v>
      </c>
      <c r="B297" s="33"/>
      <c r="C297" s="63"/>
      <c r="D297" s="31" t="s">
        <v>702</v>
      </c>
      <c r="E297" s="10"/>
      <c r="F297" s="16"/>
      <c r="G297" s="18">
        <v>1</v>
      </c>
      <c r="H297" s="18"/>
      <c r="I297" s="18">
        <v>1</v>
      </c>
      <c r="J297" s="18"/>
      <c r="K297" s="4" t="s">
        <v>6</v>
      </c>
      <c r="L297" s="5" t="s">
        <v>23</v>
      </c>
      <c r="M297" s="5">
        <v>10</v>
      </c>
      <c r="N297" s="5">
        <v>11</v>
      </c>
      <c r="O297" s="5" t="s">
        <v>72</v>
      </c>
      <c r="P297" s="6" t="s">
        <v>682</v>
      </c>
    </row>
    <row r="298" spans="1:16" ht="38.25">
      <c r="A298" s="43" t="s">
        <v>703</v>
      </c>
      <c r="B298" s="33"/>
      <c r="C298" s="63"/>
      <c r="D298" s="31" t="s">
        <v>403</v>
      </c>
      <c r="E298" s="10"/>
      <c r="F298" s="16"/>
      <c r="G298" s="18">
        <v>1</v>
      </c>
      <c r="H298" s="18"/>
      <c r="I298" s="18">
        <v>1</v>
      </c>
      <c r="J298" s="18"/>
      <c r="K298" s="4" t="s">
        <v>6</v>
      </c>
      <c r="L298" s="5" t="s">
        <v>23</v>
      </c>
      <c r="M298" s="5">
        <v>10</v>
      </c>
      <c r="N298" s="5">
        <v>11</v>
      </c>
      <c r="O298" s="5" t="s">
        <v>72</v>
      </c>
      <c r="P298" s="6" t="s">
        <v>682</v>
      </c>
    </row>
    <row r="299" spans="1:16" ht="12.75">
      <c r="A299" s="43" t="s">
        <v>704</v>
      </c>
      <c r="B299" s="33" t="s">
        <v>41</v>
      </c>
      <c r="C299" s="63"/>
      <c r="D299" s="31" t="s">
        <v>705</v>
      </c>
      <c r="E299" s="10"/>
      <c r="F299" s="16">
        <v>2</v>
      </c>
      <c r="G299" s="18">
        <v>2</v>
      </c>
      <c r="H299" s="18"/>
      <c r="I299" s="18">
        <v>4</v>
      </c>
      <c r="J299" s="18">
        <v>1</v>
      </c>
      <c r="K299" s="4" t="s">
        <v>6</v>
      </c>
      <c r="L299" s="5" t="s">
        <v>23</v>
      </c>
      <c r="M299" s="5">
        <v>10</v>
      </c>
      <c r="N299" s="5">
        <v>11</v>
      </c>
      <c r="O299" s="5" t="s">
        <v>72</v>
      </c>
      <c r="P299" s="6" t="s">
        <v>682</v>
      </c>
    </row>
    <row r="300" spans="1:16" ht="12.75">
      <c r="A300" s="43"/>
      <c r="B300" s="33"/>
      <c r="C300" s="63"/>
      <c r="D300" s="31" t="s">
        <v>706</v>
      </c>
      <c r="E300" s="10"/>
      <c r="F300" s="16"/>
      <c r="G300" s="18">
        <v>2</v>
      </c>
      <c r="H300" s="18"/>
      <c r="I300" s="18">
        <v>2</v>
      </c>
      <c r="J300" s="18">
        <v>2</v>
      </c>
      <c r="K300" s="4" t="s">
        <v>6</v>
      </c>
      <c r="L300" s="5" t="s">
        <v>23</v>
      </c>
      <c r="M300" s="5">
        <v>10</v>
      </c>
      <c r="N300" s="5">
        <v>11</v>
      </c>
      <c r="O300" s="5" t="s">
        <v>72</v>
      </c>
      <c r="P300" s="6" t="s">
        <v>682</v>
      </c>
    </row>
    <row r="301" spans="1:16" ht="12.75">
      <c r="A301" s="43" t="s">
        <v>707</v>
      </c>
      <c r="B301" s="33" t="s">
        <v>29</v>
      </c>
      <c r="C301" s="63"/>
      <c r="D301" s="31" t="s">
        <v>708</v>
      </c>
      <c r="E301" s="10"/>
      <c r="F301" s="16">
        <v>2</v>
      </c>
      <c r="G301" s="18">
        <v>1</v>
      </c>
      <c r="H301" s="18"/>
      <c r="I301" s="18">
        <v>3</v>
      </c>
      <c r="J301" s="18">
        <v>2</v>
      </c>
      <c r="K301" s="4" t="s">
        <v>6</v>
      </c>
      <c r="L301" s="5" t="s">
        <v>23</v>
      </c>
      <c r="M301" s="5">
        <v>10</v>
      </c>
      <c r="N301" s="5">
        <v>11</v>
      </c>
      <c r="O301" s="5" t="s">
        <v>72</v>
      </c>
      <c r="P301" s="6" t="s">
        <v>682</v>
      </c>
    </row>
    <row r="302" spans="1:16" ht="12.75">
      <c r="A302" s="43" t="s">
        <v>709</v>
      </c>
      <c r="B302" s="33" t="s">
        <v>41</v>
      </c>
      <c r="C302" s="63"/>
      <c r="D302" s="31" t="s">
        <v>710</v>
      </c>
      <c r="E302" s="10"/>
      <c r="F302" s="16"/>
      <c r="G302" s="18">
        <v>2</v>
      </c>
      <c r="H302" s="18"/>
      <c r="I302" s="18">
        <v>2</v>
      </c>
      <c r="J302" s="18">
        <v>3</v>
      </c>
      <c r="K302" s="4" t="s">
        <v>6</v>
      </c>
      <c r="L302" s="5" t="s">
        <v>23</v>
      </c>
      <c r="M302" s="5">
        <v>10</v>
      </c>
      <c r="N302" s="5">
        <v>11</v>
      </c>
      <c r="O302" s="5" t="s">
        <v>72</v>
      </c>
      <c r="P302" s="6" t="s">
        <v>682</v>
      </c>
    </row>
    <row r="303" spans="1:16" ht="12.75">
      <c r="A303" s="43"/>
      <c r="B303" s="33"/>
      <c r="C303" s="63"/>
      <c r="D303" s="31" t="s">
        <v>694</v>
      </c>
      <c r="E303" s="10"/>
      <c r="F303" s="16"/>
      <c r="G303" s="18">
        <v>1</v>
      </c>
      <c r="H303" s="18"/>
      <c r="I303" s="18">
        <v>1</v>
      </c>
      <c r="J303" s="18">
        <v>1</v>
      </c>
      <c r="K303" s="4" t="s">
        <v>6</v>
      </c>
      <c r="L303" s="5" t="s">
        <v>23</v>
      </c>
      <c r="M303" s="5">
        <v>10</v>
      </c>
      <c r="N303" s="5">
        <v>11</v>
      </c>
      <c r="O303" s="5" t="s">
        <v>72</v>
      </c>
      <c r="P303" s="6" t="s">
        <v>682</v>
      </c>
    </row>
    <row r="304" spans="1:16" ht="12.75">
      <c r="A304" s="43"/>
      <c r="B304" s="33"/>
      <c r="C304" s="63"/>
      <c r="D304" s="31" t="s">
        <v>711</v>
      </c>
      <c r="E304" s="10"/>
      <c r="F304" s="16">
        <v>1</v>
      </c>
      <c r="G304" s="18">
        <v>1</v>
      </c>
      <c r="H304" s="18"/>
      <c r="I304" s="18">
        <v>2</v>
      </c>
      <c r="J304" s="18">
        <v>5</v>
      </c>
      <c r="K304" s="4" t="s">
        <v>6</v>
      </c>
      <c r="L304" s="5" t="s">
        <v>23</v>
      </c>
      <c r="M304" s="5">
        <v>10</v>
      </c>
      <c r="N304" s="5">
        <v>11</v>
      </c>
      <c r="O304" s="5" t="s">
        <v>72</v>
      </c>
      <c r="P304" s="6" t="s">
        <v>682</v>
      </c>
    </row>
    <row r="305" spans="1:16" ht="12.75">
      <c r="A305" s="43"/>
      <c r="B305" s="33" t="s">
        <v>29</v>
      </c>
      <c r="C305" s="63"/>
      <c r="D305" s="31" t="s">
        <v>712</v>
      </c>
      <c r="E305" s="10"/>
      <c r="F305" s="16"/>
      <c r="G305" s="18">
        <v>1</v>
      </c>
      <c r="H305" s="18"/>
      <c r="I305" s="18">
        <v>1</v>
      </c>
      <c r="J305" s="18">
        <v>1</v>
      </c>
      <c r="K305" s="4" t="s">
        <v>6</v>
      </c>
      <c r="L305" s="5" t="s">
        <v>23</v>
      </c>
      <c r="M305" s="5">
        <v>10</v>
      </c>
      <c r="N305" s="5">
        <v>11</v>
      </c>
      <c r="O305" s="5" t="s">
        <v>72</v>
      </c>
      <c r="P305" s="6" t="s">
        <v>682</v>
      </c>
    </row>
    <row r="306" spans="1:16" ht="12.75">
      <c r="A306" s="43" t="s">
        <v>713</v>
      </c>
      <c r="B306" s="33"/>
      <c r="C306" s="63"/>
      <c r="D306" s="31" t="s">
        <v>714</v>
      </c>
      <c r="E306" s="10"/>
      <c r="F306" s="16"/>
      <c r="G306" s="18">
        <v>1</v>
      </c>
      <c r="H306" s="18"/>
      <c r="I306" s="18">
        <v>1</v>
      </c>
      <c r="J306" s="18"/>
      <c r="K306" s="4" t="s">
        <v>6</v>
      </c>
      <c r="L306" s="5" t="s">
        <v>23</v>
      </c>
      <c r="M306" s="5">
        <v>10</v>
      </c>
      <c r="N306" s="5">
        <v>11</v>
      </c>
      <c r="O306" s="5" t="s">
        <v>72</v>
      </c>
      <c r="P306" s="6" t="s">
        <v>682</v>
      </c>
    </row>
    <row r="307" spans="1:16" ht="12.75">
      <c r="A307" s="43"/>
      <c r="B307" s="33"/>
      <c r="C307" s="63"/>
      <c r="D307" s="17" t="s">
        <v>715</v>
      </c>
      <c r="E307" s="10"/>
      <c r="F307" s="16"/>
      <c r="G307" s="18">
        <v>1</v>
      </c>
      <c r="H307" s="18"/>
      <c r="I307" s="18">
        <v>1</v>
      </c>
      <c r="J307" s="18">
        <v>1</v>
      </c>
      <c r="K307" s="4" t="s">
        <v>6</v>
      </c>
      <c r="L307" s="5" t="s">
        <v>23</v>
      </c>
      <c r="M307" s="5">
        <v>10</v>
      </c>
      <c r="N307" s="5">
        <v>11</v>
      </c>
      <c r="O307" s="5" t="s">
        <v>72</v>
      </c>
      <c r="P307" s="6" t="s">
        <v>682</v>
      </c>
    </row>
    <row r="308" spans="1:16" ht="25.5">
      <c r="A308" s="43" t="s">
        <v>716</v>
      </c>
      <c r="B308" s="33" t="s">
        <v>27</v>
      </c>
      <c r="C308" s="63"/>
      <c r="D308" s="31" t="s">
        <v>717</v>
      </c>
      <c r="E308" s="10"/>
      <c r="F308" s="16">
        <v>3</v>
      </c>
      <c r="G308" s="18">
        <v>1</v>
      </c>
      <c r="H308" s="18"/>
      <c r="I308" s="18">
        <v>4</v>
      </c>
      <c r="J308" s="18">
        <v>3</v>
      </c>
      <c r="K308" s="4" t="s">
        <v>6</v>
      </c>
      <c r="L308" s="5" t="s">
        <v>23</v>
      </c>
      <c r="M308" s="5">
        <v>10</v>
      </c>
      <c r="N308" s="5">
        <v>11</v>
      </c>
      <c r="O308" s="5" t="s">
        <v>72</v>
      </c>
      <c r="P308" s="6" t="s">
        <v>682</v>
      </c>
    </row>
    <row r="309" spans="1:16" ht="12.75">
      <c r="A309" s="43"/>
      <c r="B309" s="33"/>
      <c r="C309" s="63"/>
      <c r="D309" s="31" t="s">
        <v>718</v>
      </c>
      <c r="E309" s="10"/>
      <c r="F309" s="16"/>
      <c r="G309" s="18">
        <v>1</v>
      </c>
      <c r="H309" s="18"/>
      <c r="I309" s="18">
        <v>1</v>
      </c>
      <c r="J309" s="18">
        <v>2</v>
      </c>
      <c r="K309" s="4" t="s">
        <v>6</v>
      </c>
      <c r="L309" s="5" t="s">
        <v>23</v>
      </c>
      <c r="M309" s="5">
        <v>10</v>
      </c>
      <c r="N309" s="5">
        <v>11</v>
      </c>
      <c r="O309" s="5" t="s">
        <v>72</v>
      </c>
      <c r="P309" s="6" t="s">
        <v>682</v>
      </c>
    </row>
    <row r="310" spans="1:16" ht="12.75">
      <c r="A310" s="43" t="s">
        <v>719</v>
      </c>
      <c r="B310" s="33"/>
      <c r="C310" s="63"/>
      <c r="D310" s="31" t="s">
        <v>403</v>
      </c>
      <c r="E310" s="10"/>
      <c r="F310" s="16"/>
      <c r="G310" s="18">
        <v>1</v>
      </c>
      <c r="H310" s="18"/>
      <c r="I310" s="18">
        <v>1</v>
      </c>
      <c r="J310" s="18">
        <v>2</v>
      </c>
      <c r="K310" s="4" t="s">
        <v>6</v>
      </c>
      <c r="L310" s="5" t="s">
        <v>23</v>
      </c>
      <c r="M310" s="5">
        <v>10</v>
      </c>
      <c r="N310" s="5">
        <v>11</v>
      </c>
      <c r="O310" s="5" t="s">
        <v>72</v>
      </c>
      <c r="P310" s="6" t="s">
        <v>682</v>
      </c>
    </row>
    <row r="311" spans="1:18" ht="12.75">
      <c r="A311" s="43" t="s">
        <v>73</v>
      </c>
      <c r="B311" s="33" t="s">
        <v>41</v>
      </c>
      <c r="C311" s="63"/>
      <c r="D311" s="31" t="s">
        <v>380</v>
      </c>
      <c r="E311" s="10"/>
      <c r="F311" s="16">
        <v>2</v>
      </c>
      <c r="G311" s="18">
        <v>4</v>
      </c>
      <c r="H311" s="18"/>
      <c r="I311" s="18">
        <v>6</v>
      </c>
      <c r="J311" s="18">
        <v>4</v>
      </c>
      <c r="K311" s="4" t="s">
        <v>6</v>
      </c>
      <c r="L311" s="5" t="s">
        <v>23</v>
      </c>
      <c r="M311" s="5">
        <v>10</v>
      </c>
      <c r="N311" s="5">
        <v>11</v>
      </c>
      <c r="O311" s="5" t="s">
        <v>72</v>
      </c>
      <c r="P311" s="6" t="s">
        <v>682</v>
      </c>
      <c r="R311" s="18"/>
    </row>
    <row r="312" spans="1:18" ht="12.75">
      <c r="A312" s="43"/>
      <c r="B312" s="33"/>
      <c r="C312" s="63"/>
      <c r="D312" s="31" t="s">
        <v>720</v>
      </c>
      <c r="E312" s="10"/>
      <c r="F312" s="16">
        <v>5</v>
      </c>
      <c r="G312" s="18">
        <v>171</v>
      </c>
      <c r="H312" s="18">
        <v>238</v>
      </c>
      <c r="I312" s="18">
        <v>414</v>
      </c>
      <c r="J312" s="18">
        <v>4</v>
      </c>
      <c r="K312" s="4" t="s">
        <v>6</v>
      </c>
      <c r="L312" s="5" t="s">
        <v>23</v>
      </c>
      <c r="M312" s="5">
        <v>10</v>
      </c>
      <c r="N312" s="5">
        <v>11</v>
      </c>
      <c r="O312" s="5" t="s">
        <v>72</v>
      </c>
      <c r="P312" s="6" t="s">
        <v>682</v>
      </c>
      <c r="R312" s="18"/>
    </row>
    <row r="313" spans="1:18" ht="12.75">
      <c r="A313" s="43"/>
      <c r="B313" s="33" t="s">
        <v>29</v>
      </c>
      <c r="C313" s="63"/>
      <c r="D313" s="31" t="s">
        <v>721</v>
      </c>
      <c r="E313" s="10"/>
      <c r="F313" s="16">
        <v>30</v>
      </c>
      <c r="G313" s="18">
        <v>16</v>
      </c>
      <c r="H313" s="18"/>
      <c r="I313" s="18">
        <v>46</v>
      </c>
      <c r="J313" s="18">
        <v>39</v>
      </c>
      <c r="K313" s="4" t="s">
        <v>6</v>
      </c>
      <c r="L313" s="5" t="s">
        <v>23</v>
      </c>
      <c r="M313" s="5">
        <v>10</v>
      </c>
      <c r="N313" s="5">
        <v>11</v>
      </c>
      <c r="O313" s="5" t="s">
        <v>72</v>
      </c>
      <c r="P313" s="6" t="s">
        <v>682</v>
      </c>
      <c r="R313" s="18"/>
    </row>
    <row r="314" spans="1:18" ht="25.5">
      <c r="A314" s="43"/>
      <c r="B314" s="33" t="s">
        <v>71</v>
      </c>
      <c r="C314" s="63"/>
      <c r="D314" s="31" t="s">
        <v>722</v>
      </c>
      <c r="E314" s="10"/>
      <c r="F314" s="16"/>
      <c r="G314" s="18">
        <v>4</v>
      </c>
      <c r="H314" s="18">
        <v>6</v>
      </c>
      <c r="I314" s="18">
        <v>10</v>
      </c>
      <c r="J314" s="18"/>
      <c r="K314" s="4" t="s">
        <v>6</v>
      </c>
      <c r="L314" s="5" t="s">
        <v>23</v>
      </c>
      <c r="M314" s="5">
        <v>10</v>
      </c>
      <c r="N314" s="5">
        <v>11</v>
      </c>
      <c r="O314" s="5" t="s">
        <v>72</v>
      </c>
      <c r="P314" s="6" t="s">
        <v>682</v>
      </c>
      <c r="R314" s="18"/>
    </row>
    <row r="315" spans="1:18" ht="25.5">
      <c r="A315" s="43"/>
      <c r="B315" s="33" t="s">
        <v>22</v>
      </c>
      <c r="C315" s="63"/>
      <c r="D315" s="31" t="s">
        <v>723</v>
      </c>
      <c r="E315" s="10"/>
      <c r="F315" s="16">
        <v>12</v>
      </c>
      <c r="G315" s="18">
        <v>191</v>
      </c>
      <c r="H315" s="18">
        <v>7</v>
      </c>
      <c r="I315" s="18">
        <v>210</v>
      </c>
      <c r="J315" s="18">
        <v>18</v>
      </c>
      <c r="K315" s="4" t="s">
        <v>6</v>
      </c>
      <c r="L315" s="5" t="s">
        <v>23</v>
      </c>
      <c r="M315" s="5">
        <v>10</v>
      </c>
      <c r="N315" s="5">
        <v>11</v>
      </c>
      <c r="O315" s="5" t="s">
        <v>72</v>
      </c>
      <c r="P315" s="6" t="s">
        <v>682</v>
      </c>
      <c r="R315" s="18"/>
    </row>
    <row r="316" spans="1:18" ht="25.5">
      <c r="A316" s="43"/>
      <c r="B316" s="33"/>
      <c r="C316" s="63"/>
      <c r="D316" s="31" t="s">
        <v>724</v>
      </c>
      <c r="E316" s="10"/>
      <c r="F316" s="16">
        <v>15</v>
      </c>
      <c r="G316" s="18">
        <v>365</v>
      </c>
      <c r="H316" s="18">
        <v>364</v>
      </c>
      <c r="I316" s="18">
        <v>744</v>
      </c>
      <c r="J316" s="18">
        <v>43</v>
      </c>
      <c r="K316" s="4" t="s">
        <v>6</v>
      </c>
      <c r="L316" s="5" t="s">
        <v>23</v>
      </c>
      <c r="M316" s="5">
        <v>10</v>
      </c>
      <c r="N316" s="5">
        <v>11</v>
      </c>
      <c r="O316" s="5" t="s">
        <v>72</v>
      </c>
      <c r="P316" s="6" t="s">
        <v>682</v>
      </c>
      <c r="R316" s="18"/>
    </row>
    <row r="317" spans="1:18" ht="12.75">
      <c r="A317" s="43"/>
      <c r="B317" s="33" t="s">
        <v>725</v>
      </c>
      <c r="C317" s="63"/>
      <c r="D317" s="31" t="s">
        <v>726</v>
      </c>
      <c r="E317" s="10"/>
      <c r="F317" s="16">
        <v>3</v>
      </c>
      <c r="G317" s="18">
        <v>1</v>
      </c>
      <c r="H317" s="18"/>
      <c r="I317" s="18">
        <v>4</v>
      </c>
      <c r="J317" s="18">
        <v>2</v>
      </c>
      <c r="K317" s="4" t="s">
        <v>6</v>
      </c>
      <c r="L317" s="5" t="s">
        <v>23</v>
      </c>
      <c r="M317" s="5">
        <v>10</v>
      </c>
      <c r="N317" s="5">
        <v>11</v>
      </c>
      <c r="O317" s="5" t="s">
        <v>72</v>
      </c>
      <c r="P317" s="6" t="s">
        <v>682</v>
      </c>
      <c r="R317" s="18"/>
    </row>
    <row r="318" spans="1:18" ht="12.75">
      <c r="A318" s="43"/>
      <c r="B318" s="33"/>
      <c r="C318" s="63"/>
      <c r="D318" s="31" t="s">
        <v>727</v>
      </c>
      <c r="E318" s="10"/>
      <c r="F318" s="16">
        <v>2</v>
      </c>
      <c r="G318" s="18">
        <v>1</v>
      </c>
      <c r="H318" s="18"/>
      <c r="I318" s="18">
        <v>3</v>
      </c>
      <c r="J318" s="18">
        <v>3</v>
      </c>
      <c r="K318" s="4" t="s">
        <v>6</v>
      </c>
      <c r="L318" s="5" t="s">
        <v>23</v>
      </c>
      <c r="M318" s="5">
        <v>10</v>
      </c>
      <c r="N318" s="5">
        <v>11</v>
      </c>
      <c r="O318" s="5" t="s">
        <v>72</v>
      </c>
      <c r="P318" s="6" t="s">
        <v>682</v>
      </c>
      <c r="R318" s="18"/>
    </row>
    <row r="319" spans="1:18" ht="12.75">
      <c r="A319" s="43"/>
      <c r="B319" s="33" t="s">
        <v>69</v>
      </c>
      <c r="C319" s="63"/>
      <c r="D319" s="31" t="s">
        <v>728</v>
      </c>
      <c r="E319" s="10"/>
      <c r="F319" s="16"/>
      <c r="G319" s="18">
        <v>1</v>
      </c>
      <c r="H319" s="18"/>
      <c r="I319" s="18">
        <v>1</v>
      </c>
      <c r="J319" s="18">
        <v>3</v>
      </c>
      <c r="K319" s="4" t="s">
        <v>6</v>
      </c>
      <c r="L319" s="5" t="s">
        <v>23</v>
      </c>
      <c r="M319" s="5">
        <v>10</v>
      </c>
      <c r="N319" s="5">
        <v>11</v>
      </c>
      <c r="O319" s="5" t="s">
        <v>72</v>
      </c>
      <c r="P319" s="6" t="s">
        <v>682</v>
      </c>
      <c r="R319" s="18"/>
    </row>
    <row r="320" spans="1:18" ht="25.5">
      <c r="A320" s="43" t="s">
        <v>729</v>
      </c>
      <c r="B320" s="33" t="s">
        <v>29</v>
      </c>
      <c r="C320" s="63"/>
      <c r="D320" s="31" t="s">
        <v>730</v>
      </c>
      <c r="E320" s="10"/>
      <c r="F320" s="16">
        <v>1</v>
      </c>
      <c r="G320" s="18">
        <v>1</v>
      </c>
      <c r="H320" s="18"/>
      <c r="I320" s="18">
        <v>2</v>
      </c>
      <c r="J320" s="18">
        <v>2</v>
      </c>
      <c r="K320" s="4" t="s">
        <v>6</v>
      </c>
      <c r="L320" s="5" t="s">
        <v>23</v>
      </c>
      <c r="M320" s="5">
        <v>10</v>
      </c>
      <c r="N320" s="5">
        <v>11</v>
      </c>
      <c r="O320" s="5" t="s">
        <v>72</v>
      </c>
      <c r="P320" s="6" t="s">
        <v>682</v>
      </c>
      <c r="R320" s="18"/>
    </row>
    <row r="321" spans="1:18" ht="12.75">
      <c r="A321" s="43" t="s">
        <v>731</v>
      </c>
      <c r="B321" s="33"/>
      <c r="C321" s="63"/>
      <c r="D321" s="31" t="s">
        <v>732</v>
      </c>
      <c r="E321" s="10"/>
      <c r="F321" s="16">
        <v>1</v>
      </c>
      <c r="G321" s="18">
        <v>1</v>
      </c>
      <c r="H321" s="18"/>
      <c r="I321" s="18">
        <v>2</v>
      </c>
      <c r="J321" s="18">
        <v>1</v>
      </c>
      <c r="K321" s="4" t="s">
        <v>6</v>
      </c>
      <c r="L321" s="5" t="s">
        <v>23</v>
      </c>
      <c r="M321" s="5">
        <v>10</v>
      </c>
      <c r="N321" s="5">
        <v>11</v>
      </c>
      <c r="O321" s="5" t="s">
        <v>72</v>
      </c>
      <c r="P321" s="6" t="s">
        <v>682</v>
      </c>
      <c r="R321" s="18"/>
    </row>
    <row r="322" spans="1:18" ht="25.5">
      <c r="A322" s="43" t="s">
        <v>733</v>
      </c>
      <c r="B322" s="33" t="s">
        <v>41</v>
      </c>
      <c r="C322" s="63"/>
      <c r="D322" s="31" t="s">
        <v>734</v>
      </c>
      <c r="E322" s="10"/>
      <c r="F322" s="16"/>
      <c r="G322" s="18">
        <v>1</v>
      </c>
      <c r="H322" s="18"/>
      <c r="I322" s="18">
        <v>1</v>
      </c>
      <c r="J322" s="18"/>
      <c r="K322" s="4" t="s">
        <v>6</v>
      </c>
      <c r="L322" s="5" t="s">
        <v>23</v>
      </c>
      <c r="M322" s="5">
        <v>10</v>
      </c>
      <c r="N322" s="5">
        <v>11</v>
      </c>
      <c r="O322" s="5" t="s">
        <v>72</v>
      </c>
      <c r="P322" s="6" t="s">
        <v>682</v>
      </c>
      <c r="R322" s="18"/>
    </row>
    <row r="323" spans="1:18" ht="12.75">
      <c r="A323" s="43" t="s">
        <v>735</v>
      </c>
      <c r="B323" s="33"/>
      <c r="C323" s="63"/>
      <c r="D323" s="31" t="s">
        <v>736</v>
      </c>
      <c r="E323" s="10"/>
      <c r="F323" s="16"/>
      <c r="G323" s="18">
        <v>1</v>
      </c>
      <c r="H323" s="18"/>
      <c r="I323" s="18">
        <v>1</v>
      </c>
      <c r="J323" s="18">
        <v>1</v>
      </c>
      <c r="K323" s="4" t="s">
        <v>6</v>
      </c>
      <c r="L323" s="5" t="s">
        <v>23</v>
      </c>
      <c r="M323" s="5">
        <v>10</v>
      </c>
      <c r="N323" s="5">
        <v>11</v>
      </c>
      <c r="O323" s="5" t="s">
        <v>72</v>
      </c>
      <c r="P323" s="6" t="s">
        <v>682</v>
      </c>
      <c r="Q323" s="24"/>
      <c r="R323" s="18"/>
    </row>
    <row r="324" spans="1:18" ht="12.75">
      <c r="A324" s="43"/>
      <c r="B324" s="33"/>
      <c r="C324" s="63"/>
      <c r="D324" s="17" t="s">
        <v>33</v>
      </c>
      <c r="E324" s="10"/>
      <c r="F324" s="16">
        <f>SUM(F290:F323)</f>
        <v>104</v>
      </c>
      <c r="G324" s="18">
        <f>SUM(G290:G323)</f>
        <v>1000</v>
      </c>
      <c r="H324" s="18">
        <f>SUM(H290:H323)</f>
        <v>715</v>
      </c>
      <c r="I324" s="18">
        <f>SUM(I290:I323)</f>
        <v>1819</v>
      </c>
      <c r="J324" s="18">
        <f>SUM(J290:J323)</f>
        <v>199</v>
      </c>
      <c r="K324" s="4" t="s">
        <v>6</v>
      </c>
      <c r="L324" s="5" t="s">
        <v>23</v>
      </c>
      <c r="M324" s="5">
        <v>10</v>
      </c>
      <c r="N324" s="5">
        <v>11</v>
      </c>
      <c r="O324" s="5" t="s">
        <v>72</v>
      </c>
      <c r="P324" s="6" t="s">
        <v>682</v>
      </c>
      <c r="Q324" s="24"/>
      <c r="R324" s="18"/>
    </row>
    <row r="325" spans="1:18" ht="12.75">
      <c r="A325" s="43" t="s">
        <v>737</v>
      </c>
      <c r="B325" s="18" t="s">
        <v>31</v>
      </c>
      <c r="C325" s="63"/>
      <c r="D325" s="31" t="s">
        <v>738</v>
      </c>
      <c r="E325" s="10"/>
      <c r="F325" s="16">
        <v>2</v>
      </c>
      <c r="G325" s="18">
        <v>35</v>
      </c>
      <c r="H325" s="18">
        <v>28</v>
      </c>
      <c r="I325" s="18">
        <v>65</v>
      </c>
      <c r="J325" s="18">
        <v>4</v>
      </c>
      <c r="K325" s="4" t="s">
        <v>6</v>
      </c>
      <c r="L325" s="5" t="s">
        <v>23</v>
      </c>
      <c r="M325" s="5">
        <v>10</v>
      </c>
      <c r="N325" s="5">
        <v>11</v>
      </c>
      <c r="O325" s="5" t="s">
        <v>80</v>
      </c>
      <c r="P325" s="6" t="s">
        <v>682</v>
      </c>
      <c r="R325" s="18"/>
    </row>
    <row r="326" spans="1:18" ht="12.75">
      <c r="A326" s="43" t="s">
        <v>74</v>
      </c>
      <c r="B326" s="18" t="s">
        <v>41</v>
      </c>
      <c r="C326" s="63"/>
      <c r="D326" s="31" t="s">
        <v>739</v>
      </c>
      <c r="E326" s="10"/>
      <c r="F326" s="16">
        <v>32</v>
      </c>
      <c r="G326" s="18">
        <v>365</v>
      </c>
      <c r="H326" s="18">
        <v>332</v>
      </c>
      <c r="I326" s="18">
        <v>729</v>
      </c>
      <c r="J326" s="18">
        <v>52</v>
      </c>
      <c r="K326" s="4" t="s">
        <v>6</v>
      </c>
      <c r="L326" s="5" t="s">
        <v>23</v>
      </c>
      <c r="M326" s="5">
        <v>10</v>
      </c>
      <c r="N326" s="5">
        <v>11</v>
      </c>
      <c r="O326" s="5" t="s">
        <v>80</v>
      </c>
      <c r="P326" s="6" t="s">
        <v>682</v>
      </c>
      <c r="R326" s="18"/>
    </row>
    <row r="327" spans="1:18" ht="12.75">
      <c r="A327" s="43"/>
      <c r="B327" s="18" t="s">
        <v>22</v>
      </c>
      <c r="C327" s="63"/>
      <c r="D327" s="31" t="s">
        <v>380</v>
      </c>
      <c r="E327" s="10"/>
      <c r="F327" s="16"/>
      <c r="G327" s="18">
        <v>2</v>
      </c>
      <c r="H327" s="18"/>
      <c r="I327" s="18">
        <v>2</v>
      </c>
      <c r="J327" s="18">
        <v>2</v>
      </c>
      <c r="K327" s="4" t="s">
        <v>6</v>
      </c>
      <c r="L327" s="5" t="s">
        <v>23</v>
      </c>
      <c r="M327" s="5">
        <v>10</v>
      </c>
      <c r="N327" s="5">
        <v>11</v>
      </c>
      <c r="O327" s="5" t="s">
        <v>80</v>
      </c>
      <c r="P327" s="6" t="s">
        <v>682</v>
      </c>
      <c r="R327" s="18"/>
    </row>
    <row r="328" spans="1:18" ht="25.5">
      <c r="A328" s="43"/>
      <c r="B328" s="18" t="s">
        <v>416</v>
      </c>
      <c r="C328" s="63"/>
      <c r="D328" s="31" t="s">
        <v>740</v>
      </c>
      <c r="E328" s="10"/>
      <c r="F328" s="16"/>
      <c r="G328" s="18">
        <v>30</v>
      </c>
      <c r="H328" s="18">
        <v>2</v>
      </c>
      <c r="I328" s="18">
        <v>32</v>
      </c>
      <c r="J328" s="18"/>
      <c r="K328" s="4" t="s">
        <v>6</v>
      </c>
      <c r="L328" s="5" t="s">
        <v>23</v>
      </c>
      <c r="M328" s="5">
        <v>10</v>
      </c>
      <c r="N328" s="5">
        <v>11</v>
      </c>
      <c r="O328" s="5" t="s">
        <v>80</v>
      </c>
      <c r="P328" s="6" t="s">
        <v>682</v>
      </c>
      <c r="R328" s="18"/>
    </row>
    <row r="329" spans="1:18" ht="12.75">
      <c r="A329" s="43" t="s">
        <v>741</v>
      </c>
      <c r="B329" s="18" t="s">
        <v>742</v>
      </c>
      <c r="C329" s="63"/>
      <c r="D329" s="17" t="s">
        <v>374</v>
      </c>
      <c r="E329" s="10"/>
      <c r="F329" s="16">
        <v>1</v>
      </c>
      <c r="G329" s="18">
        <v>1</v>
      </c>
      <c r="H329" s="18"/>
      <c r="I329" s="18">
        <v>2</v>
      </c>
      <c r="J329" s="18">
        <v>4</v>
      </c>
      <c r="K329" s="4" t="s">
        <v>6</v>
      </c>
      <c r="L329" s="5" t="s">
        <v>23</v>
      </c>
      <c r="M329" s="5">
        <v>10</v>
      </c>
      <c r="N329" s="5">
        <v>11</v>
      </c>
      <c r="O329" s="5" t="s">
        <v>80</v>
      </c>
      <c r="P329" s="6" t="s">
        <v>682</v>
      </c>
      <c r="R329" s="18"/>
    </row>
    <row r="330" spans="1:18" ht="12.75">
      <c r="A330" s="43"/>
      <c r="B330" s="18"/>
      <c r="C330" s="63"/>
      <c r="D330" s="31" t="s">
        <v>33</v>
      </c>
      <c r="E330" s="10"/>
      <c r="F330" s="16">
        <f>SUM(F325:F329)</f>
        <v>35</v>
      </c>
      <c r="G330" s="18">
        <f>SUM(G325:G329)</f>
        <v>433</v>
      </c>
      <c r="H330" s="18">
        <f>SUM(H325:H329)</f>
        <v>362</v>
      </c>
      <c r="I330" s="18">
        <f>SUM(I325:I329)</f>
        <v>830</v>
      </c>
      <c r="J330" s="18">
        <f>SUM(J325:J329)</f>
        <v>62</v>
      </c>
      <c r="K330" s="4" t="s">
        <v>6</v>
      </c>
      <c r="L330" s="5" t="s">
        <v>23</v>
      </c>
      <c r="M330" s="5">
        <v>10</v>
      </c>
      <c r="N330" s="5">
        <v>11</v>
      </c>
      <c r="O330" s="5" t="s">
        <v>80</v>
      </c>
      <c r="P330" s="6" t="s">
        <v>682</v>
      </c>
      <c r="R330" s="18"/>
    </row>
    <row r="331" spans="1:18" ht="25.5">
      <c r="A331" s="16" t="s">
        <v>76</v>
      </c>
      <c r="B331" s="18"/>
      <c r="C331" s="63"/>
      <c r="D331" s="31" t="s">
        <v>743</v>
      </c>
      <c r="E331" s="10"/>
      <c r="F331" s="16">
        <v>7</v>
      </c>
      <c r="G331" s="18">
        <v>53</v>
      </c>
      <c r="H331" s="18">
        <v>49</v>
      </c>
      <c r="I331" s="18">
        <v>109</v>
      </c>
      <c r="J331" s="18">
        <v>20</v>
      </c>
      <c r="K331" s="4" t="s">
        <v>6</v>
      </c>
      <c r="L331" s="5" t="s">
        <v>23</v>
      </c>
      <c r="M331" s="5">
        <v>10</v>
      </c>
      <c r="N331" s="5">
        <v>11</v>
      </c>
      <c r="O331" s="5" t="s">
        <v>77</v>
      </c>
      <c r="P331" s="6" t="s">
        <v>682</v>
      </c>
      <c r="R331" s="18"/>
    </row>
    <row r="332" spans="1:18" ht="25.5">
      <c r="A332" s="16"/>
      <c r="B332" s="18"/>
      <c r="C332" s="63"/>
      <c r="D332" s="31" t="s">
        <v>744</v>
      </c>
      <c r="E332" s="10"/>
      <c r="F332" s="16">
        <v>17</v>
      </c>
      <c r="G332" s="18">
        <v>311</v>
      </c>
      <c r="H332" s="18">
        <v>84</v>
      </c>
      <c r="I332" s="18">
        <v>412</v>
      </c>
      <c r="J332" s="18">
        <v>40</v>
      </c>
      <c r="K332" s="4" t="s">
        <v>6</v>
      </c>
      <c r="L332" s="5" t="s">
        <v>23</v>
      </c>
      <c r="M332" s="5">
        <v>10</v>
      </c>
      <c r="N332" s="5">
        <v>11</v>
      </c>
      <c r="O332" s="5" t="s">
        <v>77</v>
      </c>
      <c r="P332" s="6" t="s">
        <v>682</v>
      </c>
      <c r="R332" s="18"/>
    </row>
    <row r="333" spans="1:18" ht="12.75">
      <c r="A333" s="16"/>
      <c r="B333" s="18"/>
      <c r="C333" s="63"/>
      <c r="D333" s="31" t="s">
        <v>745</v>
      </c>
      <c r="E333" s="10"/>
      <c r="F333" s="16">
        <v>5</v>
      </c>
      <c r="G333" s="18">
        <v>2</v>
      </c>
      <c r="H333" s="18"/>
      <c r="I333" s="18">
        <v>7</v>
      </c>
      <c r="J333" s="18">
        <v>3</v>
      </c>
      <c r="K333" s="4" t="s">
        <v>6</v>
      </c>
      <c r="L333" s="5" t="s">
        <v>23</v>
      </c>
      <c r="M333" s="5">
        <v>10</v>
      </c>
      <c r="N333" s="5">
        <v>11</v>
      </c>
      <c r="O333" s="5" t="s">
        <v>77</v>
      </c>
      <c r="P333" s="6" t="s">
        <v>682</v>
      </c>
      <c r="R333" s="18"/>
    </row>
    <row r="334" spans="1:18" ht="12.75">
      <c r="A334" s="16" t="s">
        <v>78</v>
      </c>
      <c r="B334" s="18">
        <v>4</v>
      </c>
      <c r="C334" s="63"/>
      <c r="D334" s="31" t="s">
        <v>307</v>
      </c>
      <c r="E334" s="10"/>
      <c r="F334" s="16">
        <v>5</v>
      </c>
      <c r="G334" s="18">
        <v>489</v>
      </c>
      <c r="H334" s="18"/>
      <c r="I334" s="18">
        <v>494</v>
      </c>
      <c r="J334" s="18">
        <v>16</v>
      </c>
      <c r="K334" s="4" t="s">
        <v>6</v>
      </c>
      <c r="L334" s="5" t="s">
        <v>23</v>
      </c>
      <c r="M334" s="5">
        <v>10</v>
      </c>
      <c r="N334" s="5">
        <v>11</v>
      </c>
      <c r="O334" s="5" t="s">
        <v>77</v>
      </c>
      <c r="P334" s="6" t="s">
        <v>682</v>
      </c>
      <c r="R334" s="18"/>
    </row>
    <row r="335" spans="1:18" ht="12.75">
      <c r="A335" s="16"/>
      <c r="B335" s="18"/>
      <c r="C335" s="63"/>
      <c r="D335" s="31" t="s">
        <v>746</v>
      </c>
      <c r="E335" s="10"/>
      <c r="F335" s="16"/>
      <c r="G335" s="18">
        <v>1</v>
      </c>
      <c r="H335" s="18"/>
      <c r="I335" s="18">
        <v>1</v>
      </c>
      <c r="J335" s="18"/>
      <c r="K335" s="4" t="s">
        <v>6</v>
      </c>
      <c r="L335" s="5" t="s">
        <v>23</v>
      </c>
      <c r="M335" s="5">
        <v>10</v>
      </c>
      <c r="N335" s="5">
        <v>11</v>
      </c>
      <c r="O335" s="5" t="s">
        <v>77</v>
      </c>
      <c r="P335" s="6" t="s">
        <v>682</v>
      </c>
      <c r="R335" s="18"/>
    </row>
    <row r="336" spans="1:18" ht="12.75">
      <c r="A336" s="16"/>
      <c r="B336" s="18"/>
      <c r="C336" s="63"/>
      <c r="D336" s="31" t="s">
        <v>747</v>
      </c>
      <c r="E336" s="10"/>
      <c r="F336" s="16">
        <v>1</v>
      </c>
      <c r="G336" s="18">
        <v>2</v>
      </c>
      <c r="H336" s="18"/>
      <c r="I336" s="18">
        <v>3</v>
      </c>
      <c r="J336" s="18">
        <v>4</v>
      </c>
      <c r="K336" s="4" t="s">
        <v>6</v>
      </c>
      <c r="L336" s="5" t="s">
        <v>23</v>
      </c>
      <c r="M336" s="5">
        <v>10</v>
      </c>
      <c r="N336" s="5">
        <v>11</v>
      </c>
      <c r="O336" s="5" t="s">
        <v>77</v>
      </c>
      <c r="P336" s="6" t="s">
        <v>682</v>
      </c>
      <c r="R336" s="18"/>
    </row>
    <row r="337" spans="1:18" ht="12.75">
      <c r="A337" s="16" t="s">
        <v>748</v>
      </c>
      <c r="B337" s="18" t="s">
        <v>27</v>
      </c>
      <c r="C337" s="63"/>
      <c r="D337" s="31" t="s">
        <v>749</v>
      </c>
      <c r="E337" s="10"/>
      <c r="F337" s="16">
        <v>5</v>
      </c>
      <c r="G337" s="18">
        <v>51</v>
      </c>
      <c r="H337" s="18">
        <v>70</v>
      </c>
      <c r="I337" s="18">
        <v>126</v>
      </c>
      <c r="J337" s="18">
        <v>14</v>
      </c>
      <c r="K337" s="4" t="s">
        <v>6</v>
      </c>
      <c r="L337" s="5" t="s">
        <v>23</v>
      </c>
      <c r="M337" s="5">
        <v>10</v>
      </c>
      <c r="N337" s="5">
        <v>11</v>
      </c>
      <c r="O337" s="5" t="s">
        <v>77</v>
      </c>
      <c r="P337" s="6" t="s">
        <v>682</v>
      </c>
      <c r="R337" s="18"/>
    </row>
    <row r="338" spans="1:18" ht="12.75">
      <c r="A338" s="16"/>
      <c r="B338" s="18"/>
      <c r="C338" s="63"/>
      <c r="D338" s="31" t="s">
        <v>33</v>
      </c>
      <c r="E338" s="10"/>
      <c r="F338" s="16">
        <f>SUM(F331:F337)</f>
        <v>40</v>
      </c>
      <c r="G338" s="18">
        <f>SUM(G331:G337)</f>
        <v>909</v>
      </c>
      <c r="H338" s="18">
        <f>SUM(H331:H337)</f>
        <v>203</v>
      </c>
      <c r="I338" s="18">
        <f>SUM(I331:I337)</f>
        <v>1152</v>
      </c>
      <c r="J338" s="18">
        <f>SUM(J331:J337)</f>
        <v>97</v>
      </c>
      <c r="K338" s="4" t="s">
        <v>6</v>
      </c>
      <c r="L338" s="5" t="s">
        <v>23</v>
      </c>
      <c r="M338" s="5">
        <v>10</v>
      </c>
      <c r="N338" s="5">
        <v>11</v>
      </c>
      <c r="O338" s="5" t="s">
        <v>77</v>
      </c>
      <c r="P338" s="6" t="s">
        <v>682</v>
      </c>
      <c r="R338" s="18"/>
    </row>
    <row r="339" spans="1:18" ht="12.75">
      <c r="A339" s="16" t="s">
        <v>750</v>
      </c>
      <c r="B339" s="18" t="s">
        <v>41</v>
      </c>
      <c r="C339" s="63"/>
      <c r="D339" s="31" t="s">
        <v>751</v>
      </c>
      <c r="E339" s="10"/>
      <c r="F339" s="16">
        <v>1</v>
      </c>
      <c r="G339" s="18">
        <v>1</v>
      </c>
      <c r="H339" s="18"/>
      <c r="I339" s="18">
        <v>2</v>
      </c>
      <c r="J339" s="18">
        <v>5</v>
      </c>
      <c r="K339" s="106" t="s">
        <v>6</v>
      </c>
      <c r="L339" s="58" t="s">
        <v>23</v>
      </c>
      <c r="M339" s="59">
        <v>10</v>
      </c>
      <c r="N339" s="59">
        <v>11</v>
      </c>
      <c r="O339" s="58" t="s">
        <v>80</v>
      </c>
      <c r="P339" s="60" t="s">
        <v>682</v>
      </c>
      <c r="R339" s="18"/>
    </row>
    <row r="340" spans="1:18" ht="12.75">
      <c r="A340" s="16"/>
      <c r="B340" s="18"/>
      <c r="C340" s="63"/>
      <c r="D340" s="31" t="s">
        <v>752</v>
      </c>
      <c r="E340" s="10"/>
      <c r="F340" s="16"/>
      <c r="G340" s="18">
        <v>1</v>
      </c>
      <c r="H340" s="18"/>
      <c r="I340" s="18">
        <v>1</v>
      </c>
      <c r="J340" s="18">
        <v>2</v>
      </c>
      <c r="K340" s="106" t="s">
        <v>6</v>
      </c>
      <c r="L340" s="58" t="s">
        <v>23</v>
      </c>
      <c r="M340" s="59">
        <v>10</v>
      </c>
      <c r="N340" s="59">
        <v>11</v>
      </c>
      <c r="O340" s="58" t="s">
        <v>80</v>
      </c>
      <c r="P340" s="60" t="s">
        <v>682</v>
      </c>
      <c r="R340" s="18"/>
    </row>
    <row r="341" spans="1:18" ht="25.5">
      <c r="A341" s="16"/>
      <c r="B341" s="18"/>
      <c r="C341" s="63"/>
      <c r="D341" s="31" t="s">
        <v>753</v>
      </c>
      <c r="E341" s="10"/>
      <c r="F341" s="16">
        <v>2</v>
      </c>
      <c r="G341" s="18">
        <v>1</v>
      </c>
      <c r="H341" s="18"/>
      <c r="I341" s="18">
        <v>3</v>
      </c>
      <c r="J341" s="18">
        <v>1</v>
      </c>
      <c r="K341" s="106" t="s">
        <v>6</v>
      </c>
      <c r="L341" s="58" t="s">
        <v>23</v>
      </c>
      <c r="M341" s="59">
        <v>10</v>
      </c>
      <c r="N341" s="59">
        <v>11</v>
      </c>
      <c r="O341" s="58" t="s">
        <v>80</v>
      </c>
      <c r="P341" s="60" t="s">
        <v>682</v>
      </c>
      <c r="R341" s="18"/>
    </row>
    <row r="342" spans="1:18" ht="25.5">
      <c r="A342" s="16"/>
      <c r="B342" s="18" t="s">
        <v>48</v>
      </c>
      <c r="C342" s="63"/>
      <c r="D342" s="31" t="s">
        <v>754</v>
      </c>
      <c r="E342" s="10"/>
      <c r="F342" s="16">
        <v>1</v>
      </c>
      <c r="G342" s="18">
        <v>57</v>
      </c>
      <c r="H342" s="18">
        <v>49</v>
      </c>
      <c r="I342" s="18">
        <v>107</v>
      </c>
      <c r="J342" s="18">
        <v>7</v>
      </c>
      <c r="K342" s="106" t="s">
        <v>6</v>
      </c>
      <c r="L342" s="58" t="s">
        <v>23</v>
      </c>
      <c r="M342" s="59">
        <v>10</v>
      </c>
      <c r="N342" s="59">
        <v>11</v>
      </c>
      <c r="O342" s="58" t="s">
        <v>80</v>
      </c>
      <c r="P342" s="60" t="s">
        <v>682</v>
      </c>
      <c r="R342" s="18"/>
    </row>
    <row r="343" spans="1:18" ht="25.5">
      <c r="A343" s="16"/>
      <c r="B343" s="18"/>
      <c r="C343" s="63"/>
      <c r="D343" s="31" t="s">
        <v>755</v>
      </c>
      <c r="E343" s="10"/>
      <c r="F343" s="16">
        <v>4</v>
      </c>
      <c r="G343" s="18">
        <v>4</v>
      </c>
      <c r="H343" s="18">
        <v>1</v>
      </c>
      <c r="I343" s="18">
        <v>9</v>
      </c>
      <c r="J343" s="18">
        <v>3</v>
      </c>
      <c r="K343" s="106" t="s">
        <v>6</v>
      </c>
      <c r="L343" s="58" t="s">
        <v>23</v>
      </c>
      <c r="M343" s="59">
        <v>10</v>
      </c>
      <c r="N343" s="59">
        <v>11</v>
      </c>
      <c r="O343" s="58" t="s">
        <v>80</v>
      </c>
      <c r="P343" s="60" t="s">
        <v>682</v>
      </c>
      <c r="R343" s="18"/>
    </row>
    <row r="344" spans="1:18" ht="25.5">
      <c r="A344" s="16" t="s">
        <v>79</v>
      </c>
      <c r="B344" s="18" t="s">
        <v>41</v>
      </c>
      <c r="C344" s="63"/>
      <c r="D344" s="31" t="s">
        <v>756</v>
      </c>
      <c r="E344" s="10"/>
      <c r="F344" s="16"/>
      <c r="G344" s="18"/>
      <c r="H344" s="18"/>
      <c r="I344" s="18"/>
      <c r="J344" s="18">
        <v>1</v>
      </c>
      <c r="K344" s="106" t="s">
        <v>6</v>
      </c>
      <c r="L344" s="58" t="s">
        <v>23</v>
      </c>
      <c r="M344" s="59">
        <v>10</v>
      </c>
      <c r="N344" s="59">
        <v>11</v>
      </c>
      <c r="O344" s="58" t="s">
        <v>80</v>
      </c>
      <c r="P344" s="60" t="s">
        <v>682</v>
      </c>
      <c r="R344" s="18"/>
    </row>
    <row r="345" spans="1:18" ht="12.75">
      <c r="A345" s="16"/>
      <c r="B345" s="18" t="s">
        <v>31</v>
      </c>
      <c r="C345" s="63"/>
      <c r="D345" s="31" t="s">
        <v>380</v>
      </c>
      <c r="E345" s="10"/>
      <c r="F345" s="16">
        <v>1</v>
      </c>
      <c r="G345" s="18">
        <v>1</v>
      </c>
      <c r="H345" s="18"/>
      <c r="I345" s="18">
        <v>2</v>
      </c>
      <c r="J345" s="18">
        <v>6</v>
      </c>
      <c r="K345" s="106" t="s">
        <v>6</v>
      </c>
      <c r="L345" s="58" t="s">
        <v>23</v>
      </c>
      <c r="M345" s="59">
        <v>10</v>
      </c>
      <c r="N345" s="59">
        <v>11</v>
      </c>
      <c r="O345" s="58" t="s">
        <v>80</v>
      </c>
      <c r="P345" s="60" t="s">
        <v>682</v>
      </c>
      <c r="R345" s="18"/>
    </row>
    <row r="346" spans="1:18" ht="25.5">
      <c r="A346" s="16"/>
      <c r="B346" s="18"/>
      <c r="C346" s="63"/>
      <c r="D346" s="31" t="s">
        <v>757</v>
      </c>
      <c r="E346" s="10"/>
      <c r="F346" s="16"/>
      <c r="G346" s="18">
        <v>1</v>
      </c>
      <c r="H346" s="18"/>
      <c r="I346" s="18">
        <v>1</v>
      </c>
      <c r="J346" s="18">
        <v>2</v>
      </c>
      <c r="K346" s="106" t="s">
        <v>6</v>
      </c>
      <c r="L346" s="58" t="s">
        <v>23</v>
      </c>
      <c r="M346" s="59">
        <v>10</v>
      </c>
      <c r="N346" s="59">
        <v>11</v>
      </c>
      <c r="O346" s="58" t="s">
        <v>80</v>
      </c>
      <c r="P346" s="60" t="s">
        <v>682</v>
      </c>
      <c r="R346" s="18"/>
    </row>
    <row r="347" spans="1:18" ht="12.75">
      <c r="A347" s="16"/>
      <c r="B347" s="18"/>
      <c r="C347" s="63"/>
      <c r="D347" s="31" t="s">
        <v>758</v>
      </c>
      <c r="E347" s="10"/>
      <c r="F347" s="16">
        <v>2</v>
      </c>
      <c r="G347" s="18">
        <v>1</v>
      </c>
      <c r="H347" s="18"/>
      <c r="I347" s="18">
        <v>3</v>
      </c>
      <c r="J347" s="18">
        <v>5</v>
      </c>
      <c r="K347" s="106" t="s">
        <v>6</v>
      </c>
      <c r="L347" s="58" t="s">
        <v>23</v>
      </c>
      <c r="M347" s="59">
        <v>10</v>
      </c>
      <c r="N347" s="59">
        <v>11</v>
      </c>
      <c r="O347" s="58" t="s">
        <v>80</v>
      </c>
      <c r="P347" s="60" t="s">
        <v>682</v>
      </c>
      <c r="R347" s="18"/>
    </row>
    <row r="348" spans="1:18" ht="12.75">
      <c r="A348" s="16"/>
      <c r="B348" s="18"/>
      <c r="C348" s="63"/>
      <c r="D348" s="31" t="s">
        <v>759</v>
      </c>
      <c r="E348" s="10"/>
      <c r="F348" s="16"/>
      <c r="G348" s="18">
        <v>1</v>
      </c>
      <c r="H348" s="18"/>
      <c r="I348" s="18">
        <v>1</v>
      </c>
      <c r="J348" s="18">
        <v>3</v>
      </c>
      <c r="K348" s="106" t="s">
        <v>6</v>
      </c>
      <c r="L348" s="58" t="s">
        <v>23</v>
      </c>
      <c r="M348" s="59">
        <v>10</v>
      </c>
      <c r="N348" s="59">
        <v>11</v>
      </c>
      <c r="O348" s="58" t="s">
        <v>80</v>
      </c>
      <c r="P348" s="60" t="s">
        <v>682</v>
      </c>
      <c r="R348" s="18"/>
    </row>
    <row r="349" spans="1:18" ht="12.75">
      <c r="A349" s="16"/>
      <c r="B349" s="18"/>
      <c r="C349" s="63"/>
      <c r="D349" s="31" t="s">
        <v>760</v>
      </c>
      <c r="E349" s="10"/>
      <c r="F349" s="16">
        <v>4</v>
      </c>
      <c r="G349" s="18">
        <v>1</v>
      </c>
      <c r="H349" s="18"/>
      <c r="I349" s="18">
        <v>5</v>
      </c>
      <c r="J349" s="18">
        <v>2</v>
      </c>
      <c r="K349" s="106" t="s">
        <v>6</v>
      </c>
      <c r="L349" s="58" t="s">
        <v>23</v>
      </c>
      <c r="M349" s="59">
        <v>10</v>
      </c>
      <c r="N349" s="59">
        <v>11</v>
      </c>
      <c r="O349" s="58" t="s">
        <v>80</v>
      </c>
      <c r="P349" s="60" t="s">
        <v>682</v>
      </c>
      <c r="R349" s="18"/>
    </row>
    <row r="350" spans="1:18" ht="25.5">
      <c r="A350" s="43" t="s">
        <v>761</v>
      </c>
      <c r="B350" s="18" t="s">
        <v>48</v>
      </c>
      <c r="C350" s="63"/>
      <c r="D350" s="31" t="s">
        <v>762</v>
      </c>
      <c r="E350" s="10"/>
      <c r="F350" s="16">
        <v>3</v>
      </c>
      <c r="G350" s="18">
        <v>74</v>
      </c>
      <c r="H350" s="18">
        <v>17</v>
      </c>
      <c r="I350" s="18">
        <v>94</v>
      </c>
      <c r="J350" s="18">
        <v>8</v>
      </c>
      <c r="K350" s="106" t="s">
        <v>6</v>
      </c>
      <c r="L350" s="58" t="s">
        <v>23</v>
      </c>
      <c r="M350" s="59">
        <v>12</v>
      </c>
      <c r="N350" s="59">
        <v>13</v>
      </c>
      <c r="O350" s="58" t="s">
        <v>80</v>
      </c>
      <c r="P350" s="60" t="s">
        <v>763</v>
      </c>
      <c r="R350" s="18"/>
    </row>
    <row r="351" spans="1:18" ht="12.75">
      <c r="A351" s="43"/>
      <c r="B351" s="33" t="s">
        <v>764</v>
      </c>
      <c r="C351" s="63"/>
      <c r="D351" s="17"/>
      <c r="E351" s="10"/>
      <c r="F351" s="16"/>
      <c r="G351" s="18">
        <v>1</v>
      </c>
      <c r="H351" s="18"/>
      <c r="I351" s="18">
        <v>1</v>
      </c>
      <c r="J351" s="18">
        <v>1</v>
      </c>
      <c r="K351" s="106" t="s">
        <v>6</v>
      </c>
      <c r="L351" s="58" t="s">
        <v>23</v>
      </c>
      <c r="M351" s="59">
        <v>12</v>
      </c>
      <c r="N351" s="59">
        <v>13</v>
      </c>
      <c r="O351" s="58" t="s">
        <v>80</v>
      </c>
      <c r="P351" s="60" t="s">
        <v>763</v>
      </c>
      <c r="R351" s="18"/>
    </row>
    <row r="352" spans="1:18" ht="12.75">
      <c r="A352" s="43"/>
      <c r="B352" s="18" t="s">
        <v>765</v>
      </c>
      <c r="C352" s="63"/>
      <c r="D352" s="31" t="s">
        <v>739</v>
      </c>
      <c r="E352" s="10"/>
      <c r="F352" s="16">
        <v>6</v>
      </c>
      <c r="G352" s="18">
        <v>116</v>
      </c>
      <c r="H352" s="18">
        <v>189</v>
      </c>
      <c r="I352" s="18">
        <v>311</v>
      </c>
      <c r="J352" s="18">
        <v>11</v>
      </c>
      <c r="K352" s="106" t="s">
        <v>6</v>
      </c>
      <c r="L352" s="58" t="s">
        <v>23</v>
      </c>
      <c r="M352" s="59">
        <v>12</v>
      </c>
      <c r="N352" s="59">
        <v>13</v>
      </c>
      <c r="O352" s="58" t="s">
        <v>80</v>
      </c>
      <c r="P352" s="60" t="s">
        <v>763</v>
      </c>
      <c r="R352" s="18"/>
    </row>
    <row r="353" spans="1:18" ht="12.75">
      <c r="A353" s="43"/>
      <c r="B353" s="18" t="s">
        <v>766</v>
      </c>
      <c r="C353" s="63"/>
      <c r="D353" s="17" t="s">
        <v>767</v>
      </c>
      <c r="E353" s="10"/>
      <c r="F353" s="16"/>
      <c r="G353" s="18">
        <v>1</v>
      </c>
      <c r="H353" s="18"/>
      <c r="I353" s="18">
        <v>1</v>
      </c>
      <c r="J353" s="18">
        <v>1</v>
      </c>
      <c r="K353" s="106" t="s">
        <v>6</v>
      </c>
      <c r="L353" s="58" t="s">
        <v>23</v>
      </c>
      <c r="M353" s="59">
        <v>12</v>
      </c>
      <c r="N353" s="59">
        <v>13</v>
      </c>
      <c r="O353" s="58" t="s">
        <v>80</v>
      </c>
      <c r="P353" s="60" t="s">
        <v>763</v>
      </c>
      <c r="R353" s="18"/>
    </row>
    <row r="354" spans="1:18" ht="25.5">
      <c r="A354" s="43"/>
      <c r="B354" s="18" t="s">
        <v>649</v>
      </c>
      <c r="C354" s="63"/>
      <c r="D354" s="31" t="s">
        <v>768</v>
      </c>
      <c r="E354" s="10"/>
      <c r="F354" s="16">
        <v>20</v>
      </c>
      <c r="G354" s="18">
        <v>15</v>
      </c>
      <c r="H354" s="18"/>
      <c r="I354" s="18">
        <v>35</v>
      </c>
      <c r="J354" s="18">
        <v>37</v>
      </c>
      <c r="K354" s="106" t="s">
        <v>6</v>
      </c>
      <c r="L354" s="58" t="s">
        <v>23</v>
      </c>
      <c r="M354" s="59">
        <v>12</v>
      </c>
      <c r="N354" s="59">
        <v>13</v>
      </c>
      <c r="O354" s="58" t="s">
        <v>80</v>
      </c>
      <c r="P354" s="60" t="s">
        <v>763</v>
      </c>
      <c r="R354" s="18"/>
    </row>
    <row r="355" spans="1:18" ht="12.75">
      <c r="A355" s="16" t="s">
        <v>769</v>
      </c>
      <c r="B355" s="18" t="s">
        <v>770</v>
      </c>
      <c r="C355" s="63"/>
      <c r="D355" s="17" t="s">
        <v>403</v>
      </c>
      <c r="E355" s="10"/>
      <c r="F355" s="16"/>
      <c r="G355" s="18">
        <v>1</v>
      </c>
      <c r="H355" s="18"/>
      <c r="I355" s="18">
        <v>1</v>
      </c>
      <c r="J355" s="18">
        <v>3</v>
      </c>
      <c r="K355" s="106" t="s">
        <v>6</v>
      </c>
      <c r="L355" s="58" t="s">
        <v>23</v>
      </c>
      <c r="M355" s="59">
        <v>12</v>
      </c>
      <c r="N355" s="59">
        <v>13</v>
      </c>
      <c r="O355" s="58" t="s">
        <v>80</v>
      </c>
      <c r="P355" s="60" t="s">
        <v>763</v>
      </c>
      <c r="R355" s="18"/>
    </row>
    <row r="356" spans="1:18" ht="12.75">
      <c r="A356" s="16" t="s">
        <v>771</v>
      </c>
      <c r="B356" s="18"/>
      <c r="C356" s="63"/>
      <c r="D356" s="17" t="s">
        <v>772</v>
      </c>
      <c r="E356" s="10"/>
      <c r="F356" s="16"/>
      <c r="G356" s="18">
        <v>12</v>
      </c>
      <c r="H356" s="18">
        <v>2</v>
      </c>
      <c r="I356" s="18">
        <v>14</v>
      </c>
      <c r="J356" s="18"/>
      <c r="K356" s="106" t="s">
        <v>6</v>
      </c>
      <c r="L356" s="58" t="s">
        <v>23</v>
      </c>
      <c r="M356" s="59">
        <v>12</v>
      </c>
      <c r="N356" s="59">
        <v>13</v>
      </c>
      <c r="O356" s="58" t="s">
        <v>80</v>
      </c>
      <c r="P356" s="60" t="s">
        <v>763</v>
      </c>
      <c r="R356" s="18"/>
    </row>
    <row r="357" spans="1:18" ht="12.75">
      <c r="A357" s="16"/>
      <c r="B357" s="18"/>
      <c r="C357" s="63"/>
      <c r="D357" s="17" t="s">
        <v>33</v>
      </c>
      <c r="E357" s="10"/>
      <c r="F357" s="16">
        <f>SUM(F339:F356)</f>
        <v>44</v>
      </c>
      <c r="G357" s="18">
        <f>SUM(G339:G356)</f>
        <v>289</v>
      </c>
      <c r="H357" s="18">
        <f>SUM(H339:H356)</f>
        <v>258</v>
      </c>
      <c r="I357" s="18">
        <f>SUM(I339:I356)</f>
        <v>591</v>
      </c>
      <c r="J357" s="18">
        <f>SUM(J339:J356)</f>
        <v>98</v>
      </c>
      <c r="K357" s="106" t="s">
        <v>6</v>
      </c>
      <c r="L357" s="58" t="s">
        <v>23</v>
      </c>
      <c r="M357" s="59">
        <v>12</v>
      </c>
      <c r="N357" s="59">
        <v>13</v>
      </c>
      <c r="O357" s="58" t="s">
        <v>80</v>
      </c>
      <c r="P357" s="60" t="s">
        <v>763</v>
      </c>
      <c r="R357" s="18"/>
    </row>
    <row r="358" spans="1:16" ht="25.5">
      <c r="A358" s="16" t="s">
        <v>773</v>
      </c>
      <c r="B358" s="18" t="s">
        <v>41</v>
      </c>
      <c r="C358" s="18"/>
      <c r="D358" s="31" t="s">
        <v>477</v>
      </c>
      <c r="F358" s="16">
        <v>4</v>
      </c>
      <c r="G358" s="18">
        <v>32</v>
      </c>
      <c r="H358" s="18">
        <v>34</v>
      </c>
      <c r="I358" s="18">
        <v>70</v>
      </c>
      <c r="J358" s="18">
        <v>5</v>
      </c>
      <c r="K358" s="106" t="s">
        <v>6</v>
      </c>
      <c r="L358" s="58" t="s">
        <v>23</v>
      </c>
      <c r="M358" s="59">
        <v>12</v>
      </c>
      <c r="N358" s="59">
        <v>13</v>
      </c>
      <c r="O358" s="58" t="s">
        <v>774</v>
      </c>
      <c r="P358" s="60" t="s">
        <v>763</v>
      </c>
    </row>
    <row r="359" spans="1:18" ht="12.75">
      <c r="A359" s="16" t="s">
        <v>81</v>
      </c>
      <c r="B359" s="18" t="s">
        <v>386</v>
      </c>
      <c r="C359" s="63"/>
      <c r="D359" s="31" t="s">
        <v>307</v>
      </c>
      <c r="E359" s="10"/>
      <c r="F359" s="16">
        <v>6</v>
      </c>
      <c r="G359" s="18">
        <v>94</v>
      </c>
      <c r="H359" s="18">
        <v>136</v>
      </c>
      <c r="I359" s="18">
        <v>236</v>
      </c>
      <c r="J359" s="18">
        <v>15</v>
      </c>
      <c r="K359" s="4" t="s">
        <v>6</v>
      </c>
      <c r="L359" s="5" t="s">
        <v>23</v>
      </c>
      <c r="M359" s="5">
        <v>12</v>
      </c>
      <c r="N359" s="5">
        <v>13</v>
      </c>
      <c r="O359" s="5" t="s">
        <v>82</v>
      </c>
      <c r="P359" s="6" t="s">
        <v>763</v>
      </c>
      <c r="R359" s="18"/>
    </row>
    <row r="360" spans="1:18" ht="12.75">
      <c r="A360" s="16"/>
      <c r="B360" s="18"/>
      <c r="C360" s="63"/>
      <c r="D360" s="31" t="s">
        <v>775</v>
      </c>
      <c r="E360" s="10"/>
      <c r="F360" s="16">
        <v>2</v>
      </c>
      <c r="G360" s="18">
        <v>1</v>
      </c>
      <c r="H360" s="18"/>
      <c r="I360" s="18">
        <v>3</v>
      </c>
      <c r="J360" s="18">
        <v>2</v>
      </c>
      <c r="K360" s="4" t="s">
        <v>6</v>
      </c>
      <c r="L360" s="5" t="s">
        <v>23</v>
      </c>
      <c r="M360" s="5">
        <v>12</v>
      </c>
      <c r="N360" s="5">
        <v>13</v>
      </c>
      <c r="O360" s="5" t="s">
        <v>82</v>
      </c>
      <c r="P360" s="6" t="s">
        <v>763</v>
      </c>
      <c r="R360" s="18"/>
    </row>
    <row r="361" spans="1:18" ht="12.75">
      <c r="A361" s="16"/>
      <c r="B361" s="18" t="s">
        <v>776</v>
      </c>
      <c r="C361" s="63"/>
      <c r="D361" s="31" t="s">
        <v>356</v>
      </c>
      <c r="E361" s="10"/>
      <c r="F361" s="16">
        <v>2</v>
      </c>
      <c r="G361" s="18">
        <v>2</v>
      </c>
      <c r="H361" s="18"/>
      <c r="I361" s="18">
        <v>4</v>
      </c>
      <c r="J361" s="18">
        <v>3</v>
      </c>
      <c r="K361" s="4" t="s">
        <v>6</v>
      </c>
      <c r="L361" s="5" t="s">
        <v>23</v>
      </c>
      <c r="M361" s="5">
        <v>12</v>
      </c>
      <c r="N361" s="5">
        <v>13</v>
      </c>
      <c r="O361" s="5" t="s">
        <v>82</v>
      </c>
      <c r="P361" s="6" t="s">
        <v>763</v>
      </c>
      <c r="R361" s="18"/>
    </row>
    <row r="362" spans="1:18" ht="12.75">
      <c r="A362" s="16"/>
      <c r="B362" s="18" t="s">
        <v>777</v>
      </c>
      <c r="C362" s="63"/>
      <c r="D362" s="31" t="s">
        <v>778</v>
      </c>
      <c r="E362" s="10"/>
      <c r="F362" s="16">
        <v>6</v>
      </c>
      <c r="G362" s="18">
        <v>72</v>
      </c>
      <c r="H362" s="18">
        <v>118</v>
      </c>
      <c r="I362" s="18">
        <v>196</v>
      </c>
      <c r="J362" s="18">
        <v>7</v>
      </c>
      <c r="K362" s="4" t="s">
        <v>6</v>
      </c>
      <c r="L362" s="5" t="s">
        <v>23</v>
      </c>
      <c r="M362" s="5">
        <v>12</v>
      </c>
      <c r="N362" s="5">
        <v>13</v>
      </c>
      <c r="O362" s="5" t="s">
        <v>82</v>
      </c>
      <c r="P362" s="6" t="s">
        <v>763</v>
      </c>
      <c r="R362" s="18"/>
    </row>
    <row r="363" spans="1:18" ht="12.75">
      <c r="A363" s="16"/>
      <c r="B363" s="18"/>
      <c r="C363" s="63"/>
      <c r="D363" s="31" t="s">
        <v>779</v>
      </c>
      <c r="E363" s="10"/>
      <c r="F363" s="16">
        <v>6</v>
      </c>
      <c r="G363" s="18">
        <v>9</v>
      </c>
      <c r="H363" s="18"/>
      <c r="I363" s="18">
        <v>15</v>
      </c>
      <c r="J363" s="18">
        <v>24</v>
      </c>
      <c r="K363" s="4" t="s">
        <v>6</v>
      </c>
      <c r="L363" s="5" t="s">
        <v>23</v>
      </c>
      <c r="M363" s="5">
        <v>12</v>
      </c>
      <c r="N363" s="5">
        <v>13</v>
      </c>
      <c r="O363" s="5" t="s">
        <v>82</v>
      </c>
      <c r="P363" s="6" t="s">
        <v>763</v>
      </c>
      <c r="R363" s="18"/>
    </row>
    <row r="364" spans="1:18" ht="12.75">
      <c r="A364" s="16"/>
      <c r="B364" s="18"/>
      <c r="C364" s="63"/>
      <c r="D364" s="31" t="s">
        <v>780</v>
      </c>
      <c r="E364" s="10"/>
      <c r="F364" s="16">
        <v>13</v>
      </c>
      <c r="G364" s="18">
        <v>44</v>
      </c>
      <c r="H364" s="18">
        <v>38</v>
      </c>
      <c r="I364" s="18">
        <v>95</v>
      </c>
      <c r="J364" s="18">
        <v>18</v>
      </c>
      <c r="K364" s="4" t="s">
        <v>6</v>
      </c>
      <c r="L364" s="5" t="s">
        <v>23</v>
      </c>
      <c r="M364" s="5">
        <v>12</v>
      </c>
      <c r="N364" s="5">
        <v>13</v>
      </c>
      <c r="O364" s="5" t="s">
        <v>82</v>
      </c>
      <c r="P364" s="6" t="s">
        <v>763</v>
      </c>
      <c r="R364" s="18"/>
    </row>
    <row r="365" spans="1:18" ht="12.75">
      <c r="A365" s="16"/>
      <c r="B365" s="18" t="s">
        <v>781</v>
      </c>
      <c r="C365" s="63"/>
      <c r="D365" s="31" t="s">
        <v>782</v>
      </c>
      <c r="E365" s="10"/>
      <c r="F365" s="16">
        <v>7</v>
      </c>
      <c r="G365" s="18">
        <v>4</v>
      </c>
      <c r="H365" s="18"/>
      <c r="I365" s="18">
        <v>11</v>
      </c>
      <c r="J365" s="18">
        <v>3</v>
      </c>
      <c r="K365" s="4" t="s">
        <v>6</v>
      </c>
      <c r="L365" s="5" t="s">
        <v>23</v>
      </c>
      <c r="M365" s="5">
        <v>12</v>
      </c>
      <c r="N365" s="5">
        <v>13</v>
      </c>
      <c r="O365" s="5" t="s">
        <v>82</v>
      </c>
      <c r="P365" s="6" t="s">
        <v>763</v>
      </c>
      <c r="R365" s="18"/>
    </row>
    <row r="366" spans="1:18" ht="12.75">
      <c r="A366" s="16"/>
      <c r="B366" s="18"/>
      <c r="C366" s="63"/>
      <c r="D366" s="31" t="s">
        <v>783</v>
      </c>
      <c r="E366" s="10"/>
      <c r="F366" s="16">
        <v>8</v>
      </c>
      <c r="G366" s="18">
        <v>13</v>
      </c>
      <c r="H366" s="18"/>
      <c r="I366" s="18">
        <v>21</v>
      </c>
      <c r="J366" s="18">
        <v>28</v>
      </c>
      <c r="K366" s="4" t="s">
        <v>6</v>
      </c>
      <c r="L366" s="5" t="s">
        <v>23</v>
      </c>
      <c r="M366" s="5">
        <v>12</v>
      </c>
      <c r="N366" s="5">
        <v>13</v>
      </c>
      <c r="O366" s="5" t="s">
        <v>82</v>
      </c>
      <c r="P366" s="6" t="s">
        <v>763</v>
      </c>
      <c r="R366" s="18"/>
    </row>
    <row r="367" spans="1:18" ht="12.75">
      <c r="A367" s="16"/>
      <c r="B367" s="18"/>
      <c r="C367" s="63"/>
      <c r="D367" s="31" t="s">
        <v>784</v>
      </c>
      <c r="E367" s="10"/>
      <c r="F367" s="16">
        <v>3</v>
      </c>
      <c r="G367" s="18">
        <v>4</v>
      </c>
      <c r="H367" s="18"/>
      <c r="I367" s="18">
        <v>7</v>
      </c>
      <c r="J367" s="18">
        <v>7</v>
      </c>
      <c r="K367" s="4" t="s">
        <v>6</v>
      </c>
      <c r="L367" s="5" t="s">
        <v>23</v>
      </c>
      <c r="M367" s="5">
        <v>12</v>
      </c>
      <c r="N367" s="5">
        <v>13</v>
      </c>
      <c r="O367" s="5" t="s">
        <v>82</v>
      </c>
      <c r="P367" s="6" t="s">
        <v>763</v>
      </c>
      <c r="R367" s="18"/>
    </row>
    <row r="368" spans="1:18" ht="12.75">
      <c r="A368" s="16"/>
      <c r="B368" s="18" t="s">
        <v>785</v>
      </c>
      <c r="C368" s="63"/>
      <c r="D368" s="31" t="s">
        <v>786</v>
      </c>
      <c r="E368" s="10"/>
      <c r="F368" s="16">
        <v>12</v>
      </c>
      <c r="G368" s="18">
        <v>110</v>
      </c>
      <c r="H368" s="18">
        <v>152</v>
      </c>
      <c r="I368" s="68">
        <v>274</v>
      </c>
      <c r="J368" s="18">
        <v>24</v>
      </c>
      <c r="K368" s="4" t="s">
        <v>6</v>
      </c>
      <c r="L368" s="5" t="s">
        <v>23</v>
      </c>
      <c r="M368" s="5">
        <v>12</v>
      </c>
      <c r="N368" s="5">
        <v>13</v>
      </c>
      <c r="O368" s="5" t="s">
        <v>82</v>
      </c>
      <c r="P368" s="6" t="s">
        <v>763</v>
      </c>
      <c r="R368" s="18"/>
    </row>
    <row r="369" spans="1:18" ht="12.75">
      <c r="A369" s="16"/>
      <c r="B369" s="18" t="s">
        <v>787</v>
      </c>
      <c r="C369" s="63"/>
      <c r="D369" s="31" t="s">
        <v>788</v>
      </c>
      <c r="E369" s="10"/>
      <c r="F369" s="16">
        <v>1</v>
      </c>
      <c r="G369" s="18">
        <v>1</v>
      </c>
      <c r="H369" s="18"/>
      <c r="I369" s="18">
        <v>2</v>
      </c>
      <c r="J369" s="18">
        <v>1</v>
      </c>
      <c r="K369" s="4" t="s">
        <v>6</v>
      </c>
      <c r="L369" s="5" t="s">
        <v>23</v>
      </c>
      <c r="M369" s="5">
        <v>12</v>
      </c>
      <c r="N369" s="5">
        <v>13</v>
      </c>
      <c r="O369" s="5" t="s">
        <v>82</v>
      </c>
      <c r="P369" s="6" t="s">
        <v>763</v>
      </c>
      <c r="R369" s="18"/>
    </row>
    <row r="370" spans="1:18" ht="12.75">
      <c r="A370" s="16"/>
      <c r="B370" s="18" t="s">
        <v>789</v>
      </c>
      <c r="C370" s="63"/>
      <c r="D370" s="31" t="s">
        <v>790</v>
      </c>
      <c r="E370" s="10"/>
      <c r="F370" s="16">
        <v>9</v>
      </c>
      <c r="G370" s="18">
        <v>109</v>
      </c>
      <c r="H370" s="18">
        <v>143</v>
      </c>
      <c r="I370" s="18">
        <v>261</v>
      </c>
      <c r="J370" s="18">
        <v>18</v>
      </c>
      <c r="K370" s="4" t="s">
        <v>6</v>
      </c>
      <c r="L370" s="5" t="s">
        <v>23</v>
      </c>
      <c r="M370" s="5">
        <v>12</v>
      </c>
      <c r="N370" s="5">
        <v>13</v>
      </c>
      <c r="O370" s="5" t="s">
        <v>82</v>
      </c>
      <c r="P370" s="6" t="s">
        <v>763</v>
      </c>
      <c r="R370" s="18"/>
    </row>
    <row r="371" spans="1:18" ht="12.75">
      <c r="A371" s="16"/>
      <c r="B371" s="18"/>
      <c r="C371" s="63"/>
      <c r="D371" s="31" t="s">
        <v>791</v>
      </c>
      <c r="E371" s="10"/>
      <c r="F371" s="16">
        <v>1</v>
      </c>
      <c r="G371" s="18">
        <v>1</v>
      </c>
      <c r="H371" s="18"/>
      <c r="I371" s="18">
        <v>2</v>
      </c>
      <c r="J371" s="18">
        <v>1</v>
      </c>
      <c r="K371" s="4" t="s">
        <v>6</v>
      </c>
      <c r="L371" s="5" t="s">
        <v>23</v>
      </c>
      <c r="M371" s="5">
        <v>12</v>
      </c>
      <c r="N371" s="5">
        <v>13</v>
      </c>
      <c r="O371" s="5" t="s">
        <v>82</v>
      </c>
      <c r="P371" s="6" t="s">
        <v>763</v>
      </c>
      <c r="R371" s="18"/>
    </row>
    <row r="372" spans="1:18" ht="12.75">
      <c r="A372" s="16" t="s">
        <v>83</v>
      </c>
      <c r="B372" s="18" t="s">
        <v>792</v>
      </c>
      <c r="C372" s="63"/>
      <c r="D372" s="31" t="s">
        <v>793</v>
      </c>
      <c r="E372" s="10"/>
      <c r="F372" s="16">
        <v>4</v>
      </c>
      <c r="G372" s="18">
        <v>106</v>
      </c>
      <c r="H372" s="18">
        <v>29</v>
      </c>
      <c r="I372" s="18">
        <v>139</v>
      </c>
      <c r="J372" s="18">
        <v>7</v>
      </c>
      <c r="K372" s="4" t="s">
        <v>6</v>
      </c>
      <c r="L372" s="5" t="s">
        <v>23</v>
      </c>
      <c r="M372" s="5">
        <v>12</v>
      </c>
      <c r="N372" s="5">
        <v>13</v>
      </c>
      <c r="O372" s="5" t="s">
        <v>82</v>
      </c>
      <c r="P372" s="6" t="s">
        <v>763</v>
      </c>
      <c r="R372" s="18"/>
    </row>
    <row r="373" spans="1:18" ht="12.75">
      <c r="A373" s="16"/>
      <c r="B373" s="18" t="s">
        <v>794</v>
      </c>
      <c r="C373" s="63"/>
      <c r="D373" s="31" t="s">
        <v>795</v>
      </c>
      <c r="E373" s="10"/>
      <c r="F373" s="16">
        <v>8</v>
      </c>
      <c r="G373" s="18">
        <v>4</v>
      </c>
      <c r="H373" s="18"/>
      <c r="I373" s="18">
        <v>12</v>
      </c>
      <c r="J373" s="18">
        <v>10</v>
      </c>
      <c r="K373" s="4" t="s">
        <v>6</v>
      </c>
      <c r="L373" s="5" t="s">
        <v>23</v>
      </c>
      <c r="M373" s="5">
        <v>12</v>
      </c>
      <c r="N373" s="5">
        <v>13</v>
      </c>
      <c r="O373" s="5" t="s">
        <v>82</v>
      </c>
      <c r="P373" s="6" t="s">
        <v>763</v>
      </c>
      <c r="R373" s="18"/>
    </row>
    <row r="374" spans="1:18" ht="12.75">
      <c r="A374" s="16"/>
      <c r="B374" s="18" t="s">
        <v>796</v>
      </c>
      <c r="C374" s="63"/>
      <c r="D374" s="31" t="s">
        <v>380</v>
      </c>
      <c r="E374" s="10"/>
      <c r="F374" s="16"/>
      <c r="G374" s="18">
        <v>2</v>
      </c>
      <c r="H374" s="18"/>
      <c r="I374" s="18">
        <v>2</v>
      </c>
      <c r="J374" s="18">
        <v>3</v>
      </c>
      <c r="K374" s="4" t="s">
        <v>6</v>
      </c>
      <c r="L374" s="5" t="s">
        <v>23</v>
      </c>
      <c r="M374" s="5">
        <v>12</v>
      </c>
      <c r="N374" s="5">
        <v>13</v>
      </c>
      <c r="O374" s="5" t="s">
        <v>82</v>
      </c>
      <c r="P374" s="6" t="s">
        <v>763</v>
      </c>
      <c r="R374" s="18"/>
    </row>
    <row r="375" spans="1:18" ht="38.25">
      <c r="A375" s="16"/>
      <c r="B375" s="33" t="s">
        <v>797</v>
      </c>
      <c r="C375" s="63"/>
      <c r="D375" s="31" t="s">
        <v>798</v>
      </c>
      <c r="E375" s="10"/>
      <c r="F375" s="16">
        <v>5</v>
      </c>
      <c r="G375" s="18">
        <v>97</v>
      </c>
      <c r="H375" s="18">
        <v>134</v>
      </c>
      <c r="I375" s="18">
        <v>236</v>
      </c>
      <c r="J375" s="18">
        <v>18</v>
      </c>
      <c r="K375" s="4" t="s">
        <v>6</v>
      </c>
      <c r="L375" s="5" t="s">
        <v>23</v>
      </c>
      <c r="M375" s="5">
        <v>12</v>
      </c>
      <c r="N375" s="5">
        <v>13</v>
      </c>
      <c r="O375" s="5" t="s">
        <v>82</v>
      </c>
      <c r="P375" s="6" t="s">
        <v>763</v>
      </c>
      <c r="R375" s="18"/>
    </row>
    <row r="376" spans="1:18" ht="38.25">
      <c r="A376" s="16"/>
      <c r="B376" s="33" t="s">
        <v>797</v>
      </c>
      <c r="C376" s="63"/>
      <c r="D376" s="31" t="s">
        <v>799</v>
      </c>
      <c r="E376" s="10"/>
      <c r="F376" s="16">
        <v>1</v>
      </c>
      <c r="G376" s="18">
        <v>1</v>
      </c>
      <c r="H376" s="18"/>
      <c r="I376" s="18">
        <v>2</v>
      </c>
      <c r="J376" s="18">
        <v>2</v>
      </c>
      <c r="K376" s="4" t="s">
        <v>6</v>
      </c>
      <c r="L376" s="5" t="s">
        <v>23</v>
      </c>
      <c r="M376" s="5">
        <v>12</v>
      </c>
      <c r="N376" s="5">
        <v>13</v>
      </c>
      <c r="O376" s="5" t="s">
        <v>82</v>
      </c>
      <c r="P376" s="6" t="s">
        <v>763</v>
      </c>
      <c r="R376" s="18"/>
    </row>
    <row r="377" spans="1:18" ht="12.75">
      <c r="A377" s="16"/>
      <c r="B377" s="33" t="s">
        <v>800</v>
      </c>
      <c r="C377" s="63"/>
      <c r="D377" s="31" t="s">
        <v>799</v>
      </c>
      <c r="E377" s="10"/>
      <c r="F377" s="16">
        <v>2</v>
      </c>
      <c r="G377" s="18">
        <v>1</v>
      </c>
      <c r="H377" s="18"/>
      <c r="I377" s="18">
        <v>3</v>
      </c>
      <c r="J377" s="18">
        <v>1</v>
      </c>
      <c r="K377" s="4" t="s">
        <v>6</v>
      </c>
      <c r="L377" s="5" t="s">
        <v>23</v>
      </c>
      <c r="M377" s="5">
        <v>12</v>
      </c>
      <c r="N377" s="5">
        <v>13</v>
      </c>
      <c r="O377" s="5" t="s">
        <v>82</v>
      </c>
      <c r="P377" s="6" t="s">
        <v>763</v>
      </c>
      <c r="R377" s="18"/>
    </row>
    <row r="378" spans="1:18" ht="38.25">
      <c r="A378" s="16" t="s">
        <v>84</v>
      </c>
      <c r="B378" s="33" t="s">
        <v>801</v>
      </c>
      <c r="C378" s="63"/>
      <c r="D378" s="31" t="s">
        <v>694</v>
      </c>
      <c r="E378" s="10"/>
      <c r="F378" s="16">
        <v>3</v>
      </c>
      <c r="G378" s="18">
        <v>1</v>
      </c>
      <c r="H378" s="18"/>
      <c r="I378" s="18">
        <v>4</v>
      </c>
      <c r="J378" s="18">
        <v>2</v>
      </c>
      <c r="K378" s="4" t="s">
        <v>6</v>
      </c>
      <c r="L378" s="5" t="s">
        <v>23</v>
      </c>
      <c r="M378" s="5">
        <v>12</v>
      </c>
      <c r="N378" s="5">
        <v>13</v>
      </c>
      <c r="O378" s="5" t="s">
        <v>82</v>
      </c>
      <c r="P378" s="6" t="s">
        <v>763</v>
      </c>
      <c r="R378" s="18"/>
    </row>
    <row r="379" spans="1:18" ht="38.25">
      <c r="A379" s="16"/>
      <c r="B379" s="33" t="s">
        <v>801</v>
      </c>
      <c r="C379" s="63"/>
      <c r="D379" s="31" t="s">
        <v>802</v>
      </c>
      <c r="E379" s="10"/>
      <c r="F379" s="16">
        <v>2</v>
      </c>
      <c r="G379" s="18">
        <v>1</v>
      </c>
      <c r="H379" s="18"/>
      <c r="I379" s="18">
        <v>3</v>
      </c>
      <c r="J379" s="18">
        <v>1</v>
      </c>
      <c r="K379" s="4" t="s">
        <v>6</v>
      </c>
      <c r="L379" s="5" t="s">
        <v>23</v>
      </c>
      <c r="M379" s="5">
        <v>12</v>
      </c>
      <c r="N379" s="5">
        <v>13</v>
      </c>
      <c r="O379" s="5" t="s">
        <v>82</v>
      </c>
      <c r="P379" s="6" t="s">
        <v>763</v>
      </c>
      <c r="R379" s="18"/>
    </row>
    <row r="380" spans="1:18" ht="12.75">
      <c r="A380" s="16"/>
      <c r="B380" s="33" t="s">
        <v>803</v>
      </c>
      <c r="C380" s="63"/>
      <c r="D380" s="31" t="s">
        <v>804</v>
      </c>
      <c r="E380" s="10"/>
      <c r="F380" s="16">
        <v>1</v>
      </c>
      <c r="G380" s="18">
        <v>1</v>
      </c>
      <c r="H380" s="18"/>
      <c r="I380" s="18">
        <v>2</v>
      </c>
      <c r="J380" s="18">
        <v>3</v>
      </c>
      <c r="K380" s="4" t="s">
        <v>6</v>
      </c>
      <c r="L380" s="5" t="s">
        <v>23</v>
      </c>
      <c r="M380" s="5">
        <v>12</v>
      </c>
      <c r="N380" s="5">
        <v>13</v>
      </c>
      <c r="O380" s="5" t="s">
        <v>82</v>
      </c>
      <c r="P380" s="6" t="s">
        <v>763</v>
      </c>
      <c r="R380" s="18"/>
    </row>
    <row r="381" spans="1:18" ht="25.5">
      <c r="A381" s="16"/>
      <c r="B381" s="33" t="s">
        <v>805</v>
      </c>
      <c r="C381" s="63"/>
      <c r="D381" s="31" t="s">
        <v>806</v>
      </c>
      <c r="E381" s="10"/>
      <c r="F381" s="16">
        <v>15</v>
      </c>
      <c r="G381" s="18">
        <v>99</v>
      </c>
      <c r="H381" s="18">
        <v>2</v>
      </c>
      <c r="I381" s="18">
        <v>116</v>
      </c>
      <c r="J381" s="18">
        <v>24</v>
      </c>
      <c r="K381" s="4" t="s">
        <v>6</v>
      </c>
      <c r="L381" s="5" t="s">
        <v>23</v>
      </c>
      <c r="M381" s="5">
        <v>12</v>
      </c>
      <c r="N381" s="5">
        <v>13</v>
      </c>
      <c r="O381" s="5" t="s">
        <v>82</v>
      </c>
      <c r="P381" s="6" t="s">
        <v>763</v>
      </c>
      <c r="R381" s="18"/>
    </row>
    <row r="382" spans="1:18" ht="12.75">
      <c r="A382" s="16"/>
      <c r="B382" s="18" t="s">
        <v>807</v>
      </c>
      <c r="C382" s="63"/>
      <c r="D382" s="31" t="s">
        <v>808</v>
      </c>
      <c r="E382" s="10"/>
      <c r="F382" s="16"/>
      <c r="G382" s="18">
        <v>1</v>
      </c>
      <c r="H382" s="18"/>
      <c r="I382" s="18">
        <v>1</v>
      </c>
      <c r="J382" s="18">
        <v>3</v>
      </c>
      <c r="K382" s="4" t="s">
        <v>6</v>
      </c>
      <c r="L382" s="5" t="s">
        <v>23</v>
      </c>
      <c r="M382" s="5">
        <v>12</v>
      </c>
      <c r="N382" s="5">
        <v>13</v>
      </c>
      <c r="O382" s="5" t="s">
        <v>82</v>
      </c>
      <c r="P382" s="6" t="s">
        <v>763</v>
      </c>
      <c r="R382" s="18"/>
    </row>
    <row r="383" spans="1:16" ht="12.75">
      <c r="A383" s="62"/>
      <c r="B383" s="18"/>
      <c r="C383" s="18"/>
      <c r="D383" s="31" t="s">
        <v>33</v>
      </c>
      <c r="F383" s="16">
        <f>SUM(F359:F382)</f>
        <v>117</v>
      </c>
      <c r="G383" s="18">
        <f>SUM(G359:G382)</f>
        <v>778</v>
      </c>
      <c r="H383" s="18">
        <f>SUM(H359:H382)</f>
        <v>752</v>
      </c>
      <c r="I383" s="18">
        <f>SUM(I359:I382)</f>
        <v>1647</v>
      </c>
      <c r="J383" s="18">
        <f>SUM(J359:J382)</f>
        <v>225</v>
      </c>
      <c r="K383" s="4" t="s">
        <v>6</v>
      </c>
      <c r="L383" s="5" t="s">
        <v>23</v>
      </c>
      <c r="M383" s="5">
        <v>12</v>
      </c>
      <c r="N383" s="5">
        <v>13</v>
      </c>
      <c r="O383" s="5" t="s">
        <v>82</v>
      </c>
      <c r="P383" s="6" t="s">
        <v>763</v>
      </c>
    </row>
    <row r="384" spans="1:16" ht="13.5" thickBot="1">
      <c r="A384" s="69"/>
      <c r="B384" s="21"/>
      <c r="C384" s="21"/>
      <c r="D384" s="104" t="s">
        <v>85</v>
      </c>
      <c r="F384" s="19">
        <f>SUM(F81+F138+F200+F255+F289+F324+F330+F338+F357+F358+F383)</f>
        <v>1375</v>
      </c>
      <c r="G384" s="21">
        <f>SUM(G81+G138+G200+G255+G289+G324+G330+G338+G357+G358+G383)</f>
        <v>11932</v>
      </c>
      <c r="H384" s="21">
        <f>SUM(H81+H138+H200+H255+H289+H324+H330+H338+H357+H358+H383)</f>
        <v>8695</v>
      </c>
      <c r="I384" s="21">
        <f>SUM(I81+I138+I200+I255+I289+I324+I330+I338+I357+I358+I383)</f>
        <v>22003</v>
      </c>
      <c r="J384" s="21">
        <f>SUM(J81+J138+J200+J255+J289+J324+J330+J338+J357+J358+J383)</f>
        <v>2766</v>
      </c>
      <c r="K384" s="7" t="s">
        <v>6</v>
      </c>
      <c r="L384" s="8" t="s">
        <v>23</v>
      </c>
      <c r="M384" s="8">
        <v>12</v>
      </c>
      <c r="N384" s="8">
        <v>13</v>
      </c>
      <c r="O384" s="8" t="s">
        <v>82</v>
      </c>
      <c r="P384" s="9" t="s">
        <v>763</v>
      </c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</sheetData>
  <mergeCells count="18">
    <mergeCell ref="G5:G6"/>
    <mergeCell ref="H5:H6"/>
    <mergeCell ref="P3:P6"/>
    <mergeCell ref="K3:K6"/>
    <mergeCell ref="L3:L6"/>
    <mergeCell ref="M3:M6"/>
    <mergeCell ref="N3:N6"/>
    <mergeCell ref="O3:O6"/>
    <mergeCell ref="A3:A6"/>
    <mergeCell ref="B3:B6"/>
    <mergeCell ref="C3:C6"/>
    <mergeCell ref="I4:I6"/>
    <mergeCell ref="I3:J3"/>
    <mergeCell ref="J4:J6"/>
    <mergeCell ref="D3:D6"/>
    <mergeCell ref="F3:H3"/>
    <mergeCell ref="F4:F6"/>
    <mergeCell ref="G4:H4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0"/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18" customWidth="1"/>
    <col min="2" max="2" width="19.140625" style="18" customWidth="1"/>
    <col min="3" max="3" width="20.421875" style="18" customWidth="1"/>
    <col min="4" max="4" width="3.57421875" style="18" customWidth="1"/>
    <col min="5" max="9" width="9.140625" style="18" customWidth="1"/>
    <col min="10" max="10" width="6.8515625" style="27" customWidth="1"/>
    <col min="11" max="11" width="7.140625" style="27" customWidth="1"/>
    <col min="12" max="13" width="6.57421875" style="27" customWidth="1"/>
    <col min="14" max="14" width="5.7109375" style="27" customWidth="1"/>
    <col min="15" max="15" width="9.140625" style="27" customWidth="1"/>
    <col min="16" max="16384" width="9.140625" style="18" customWidth="1"/>
  </cols>
  <sheetData>
    <row r="1" spans="1:15" ht="13.5" thickBot="1">
      <c r="A1" s="90" t="s">
        <v>849</v>
      </c>
      <c r="B1" s="22"/>
      <c r="C1" s="22"/>
      <c r="D1" s="22"/>
      <c r="E1" s="22"/>
      <c r="F1" s="22"/>
      <c r="G1" s="22"/>
      <c r="H1" s="22"/>
      <c r="I1" s="22"/>
      <c r="J1" s="39"/>
      <c r="K1" s="39"/>
      <c r="L1" s="39"/>
      <c r="M1" s="39"/>
      <c r="N1" s="39"/>
      <c r="O1" s="112"/>
    </row>
    <row r="2" ht="13.5" thickBot="1"/>
    <row r="3" spans="1:15" ht="22.5" customHeight="1">
      <c r="A3" s="133" t="s">
        <v>9</v>
      </c>
      <c r="B3" s="130" t="s">
        <v>10</v>
      </c>
      <c r="C3" s="127" t="s">
        <v>849</v>
      </c>
      <c r="D3" s="11"/>
      <c r="E3" s="133" t="s">
        <v>11</v>
      </c>
      <c r="F3" s="130"/>
      <c r="G3" s="130"/>
      <c r="H3" s="130" t="s">
        <v>12</v>
      </c>
      <c r="I3" s="127"/>
      <c r="J3" s="148" t="s">
        <v>0</v>
      </c>
      <c r="K3" s="148" t="s">
        <v>1</v>
      </c>
      <c r="L3" s="148" t="s">
        <v>2</v>
      </c>
      <c r="M3" s="154" t="s">
        <v>3</v>
      </c>
      <c r="N3" s="148" t="s">
        <v>4</v>
      </c>
      <c r="O3" s="151" t="s">
        <v>5</v>
      </c>
    </row>
    <row r="4" spans="1:15" ht="30" customHeight="1">
      <c r="A4" s="131"/>
      <c r="B4" s="102"/>
      <c r="C4" s="158"/>
      <c r="D4" s="11"/>
      <c r="E4" s="131" t="s">
        <v>13</v>
      </c>
      <c r="F4" s="102" t="s">
        <v>15</v>
      </c>
      <c r="G4" s="102"/>
      <c r="H4" s="102" t="s">
        <v>850</v>
      </c>
      <c r="I4" s="158" t="s">
        <v>17</v>
      </c>
      <c r="J4" s="149"/>
      <c r="K4" s="149"/>
      <c r="L4" s="149"/>
      <c r="M4" s="155"/>
      <c r="N4" s="149"/>
      <c r="O4" s="152"/>
    </row>
    <row r="5" spans="1:15" ht="18.75" customHeight="1">
      <c r="A5" s="131"/>
      <c r="B5" s="102"/>
      <c r="C5" s="158"/>
      <c r="D5" s="11"/>
      <c r="E5" s="131"/>
      <c r="F5" s="102" t="s">
        <v>20</v>
      </c>
      <c r="G5" s="102" t="s">
        <v>19</v>
      </c>
      <c r="H5" s="102"/>
      <c r="I5" s="158"/>
      <c r="J5" s="149"/>
      <c r="K5" s="149"/>
      <c r="L5" s="149"/>
      <c r="M5" s="155"/>
      <c r="N5" s="149"/>
      <c r="O5" s="152"/>
    </row>
    <row r="6" spans="1:15" ht="13.5" thickBot="1">
      <c r="A6" s="156"/>
      <c r="B6" s="157"/>
      <c r="C6" s="159"/>
      <c r="D6" s="11"/>
      <c r="E6" s="156"/>
      <c r="F6" s="157"/>
      <c r="G6" s="157"/>
      <c r="H6" s="157"/>
      <c r="I6" s="159"/>
      <c r="J6" s="150"/>
      <c r="K6" s="150"/>
      <c r="L6" s="150"/>
      <c r="M6" s="132"/>
      <c r="N6" s="150"/>
      <c r="O6" s="153"/>
    </row>
    <row r="7" ht="16.5" customHeight="1" thickBot="1"/>
    <row r="8" spans="1:15" ht="12.75">
      <c r="A8" s="50" t="s">
        <v>50</v>
      </c>
      <c r="B8" s="15"/>
      <c r="C8" s="51" t="s">
        <v>851</v>
      </c>
      <c r="E8" s="13">
        <v>6</v>
      </c>
      <c r="F8" s="15">
        <v>121</v>
      </c>
      <c r="G8" s="15"/>
      <c r="H8" s="15">
        <v>127</v>
      </c>
      <c r="I8" s="15">
        <v>9</v>
      </c>
      <c r="J8" s="1" t="s">
        <v>6</v>
      </c>
      <c r="K8" s="2" t="s">
        <v>23</v>
      </c>
      <c r="L8" s="2">
        <v>12</v>
      </c>
      <c r="M8" s="2">
        <v>13</v>
      </c>
      <c r="N8" s="2" t="s">
        <v>7</v>
      </c>
      <c r="O8" s="3" t="s">
        <v>763</v>
      </c>
    </row>
    <row r="9" spans="1:15" ht="12.75">
      <c r="A9" s="43"/>
      <c r="C9" s="31" t="s">
        <v>852</v>
      </c>
      <c r="E9" s="16">
        <v>8</v>
      </c>
      <c r="F9" s="18">
        <v>8</v>
      </c>
      <c r="H9" s="18">
        <v>16</v>
      </c>
      <c r="I9" s="18">
        <v>26</v>
      </c>
      <c r="J9" s="4" t="s">
        <v>6</v>
      </c>
      <c r="K9" s="5" t="s">
        <v>23</v>
      </c>
      <c r="L9" s="5">
        <v>12</v>
      </c>
      <c r="M9" s="5">
        <v>13</v>
      </c>
      <c r="N9" s="5" t="s">
        <v>7</v>
      </c>
      <c r="O9" s="6" t="s">
        <v>763</v>
      </c>
    </row>
    <row r="10" spans="1:15" ht="25.5">
      <c r="A10" s="43"/>
      <c r="C10" s="31" t="s">
        <v>853</v>
      </c>
      <c r="E10" s="16"/>
      <c r="F10" s="18">
        <v>159</v>
      </c>
      <c r="G10" s="18">
        <v>30</v>
      </c>
      <c r="H10" s="18">
        <v>189</v>
      </c>
      <c r="J10" s="4" t="s">
        <v>6</v>
      </c>
      <c r="K10" s="5" t="s">
        <v>23</v>
      </c>
      <c r="L10" s="5">
        <v>12</v>
      </c>
      <c r="M10" s="5">
        <v>13</v>
      </c>
      <c r="N10" s="5" t="s">
        <v>7</v>
      </c>
      <c r="O10" s="6" t="s">
        <v>763</v>
      </c>
    </row>
    <row r="11" spans="1:15" ht="25.5">
      <c r="A11" s="43"/>
      <c r="C11" s="31" t="s">
        <v>854</v>
      </c>
      <c r="E11" s="16"/>
      <c r="F11" s="18">
        <v>78</v>
      </c>
      <c r="H11" s="18">
        <v>78</v>
      </c>
      <c r="J11" s="4" t="s">
        <v>6</v>
      </c>
      <c r="K11" s="5" t="s">
        <v>23</v>
      </c>
      <c r="L11" s="5">
        <v>12</v>
      </c>
      <c r="M11" s="5">
        <v>13</v>
      </c>
      <c r="N11" s="5" t="s">
        <v>7</v>
      </c>
      <c r="O11" s="6" t="s">
        <v>763</v>
      </c>
    </row>
    <row r="12" spans="1:15" ht="25.5">
      <c r="A12" s="43" t="s">
        <v>52</v>
      </c>
      <c r="B12" s="18" t="s">
        <v>855</v>
      </c>
      <c r="C12" s="31" t="s">
        <v>856</v>
      </c>
      <c r="E12" s="16"/>
      <c r="F12" s="18">
        <v>42</v>
      </c>
      <c r="H12" s="18">
        <v>42</v>
      </c>
      <c r="J12" s="4" t="s">
        <v>6</v>
      </c>
      <c r="K12" s="5" t="s">
        <v>23</v>
      </c>
      <c r="L12" s="5">
        <v>12</v>
      </c>
      <c r="M12" s="5">
        <v>13</v>
      </c>
      <c r="N12" s="5" t="s">
        <v>7</v>
      </c>
      <c r="O12" s="6" t="s">
        <v>763</v>
      </c>
    </row>
    <row r="13" spans="1:15" ht="12.75">
      <c r="A13" s="43" t="s">
        <v>857</v>
      </c>
      <c r="B13" s="18" t="s">
        <v>858</v>
      </c>
      <c r="C13" s="17" t="s">
        <v>859</v>
      </c>
      <c r="E13" s="16"/>
      <c r="F13" s="18">
        <v>180</v>
      </c>
      <c r="H13" s="18">
        <v>180</v>
      </c>
      <c r="I13" s="18">
        <v>2</v>
      </c>
      <c r="J13" s="4" t="s">
        <v>6</v>
      </c>
      <c r="K13" s="5" t="s">
        <v>23</v>
      </c>
      <c r="L13" s="5">
        <v>12</v>
      </c>
      <c r="M13" s="5">
        <v>13</v>
      </c>
      <c r="N13" s="5" t="s">
        <v>7</v>
      </c>
      <c r="O13" s="6" t="s">
        <v>763</v>
      </c>
    </row>
    <row r="14" spans="1:15" ht="25.5">
      <c r="A14" s="43"/>
      <c r="B14" s="18" t="s">
        <v>860</v>
      </c>
      <c r="C14" s="31" t="s">
        <v>861</v>
      </c>
      <c r="E14" s="16"/>
      <c r="F14" s="18">
        <v>61</v>
      </c>
      <c r="H14" s="18">
        <v>61</v>
      </c>
      <c r="J14" s="4" t="s">
        <v>6</v>
      </c>
      <c r="K14" s="5" t="s">
        <v>23</v>
      </c>
      <c r="L14" s="5">
        <v>12</v>
      </c>
      <c r="M14" s="5">
        <v>13</v>
      </c>
      <c r="N14" s="5" t="s">
        <v>7</v>
      </c>
      <c r="O14" s="6" t="s">
        <v>763</v>
      </c>
    </row>
    <row r="15" spans="1:15" ht="25.5">
      <c r="A15" s="43"/>
      <c r="C15" s="31" t="s">
        <v>862</v>
      </c>
      <c r="E15" s="16"/>
      <c r="F15" s="18">
        <v>52</v>
      </c>
      <c r="G15" s="18">
        <v>20</v>
      </c>
      <c r="H15" s="18">
        <v>72</v>
      </c>
      <c r="J15" s="4" t="s">
        <v>6</v>
      </c>
      <c r="K15" s="5" t="s">
        <v>23</v>
      </c>
      <c r="L15" s="5">
        <v>12</v>
      </c>
      <c r="M15" s="5">
        <v>13</v>
      </c>
      <c r="N15" s="5" t="s">
        <v>7</v>
      </c>
      <c r="O15" s="6" t="s">
        <v>763</v>
      </c>
    </row>
    <row r="16" spans="1:15" ht="25.5">
      <c r="A16" s="43"/>
      <c r="B16" s="18" t="s">
        <v>863</v>
      </c>
      <c r="C16" s="31" t="s">
        <v>864</v>
      </c>
      <c r="E16" s="16"/>
      <c r="F16" s="18">
        <v>30</v>
      </c>
      <c r="H16" s="18">
        <v>30</v>
      </c>
      <c r="J16" s="4" t="s">
        <v>6</v>
      </c>
      <c r="K16" s="5" t="s">
        <v>23</v>
      </c>
      <c r="L16" s="5">
        <v>12</v>
      </c>
      <c r="M16" s="5">
        <v>13</v>
      </c>
      <c r="N16" s="5" t="s">
        <v>7</v>
      </c>
      <c r="O16" s="6" t="s">
        <v>763</v>
      </c>
    </row>
    <row r="17" spans="3:15" ht="12.75">
      <c r="C17" s="31" t="s">
        <v>33</v>
      </c>
      <c r="E17" s="16">
        <f>SUM(E8:E16)</f>
        <v>14</v>
      </c>
      <c r="F17" s="18">
        <f>SUM(F8:F16)</f>
        <v>731</v>
      </c>
      <c r="G17" s="18">
        <f>SUM(G8:G16)</f>
        <v>50</v>
      </c>
      <c r="H17" s="18">
        <f>SUM(H8:H16)</f>
        <v>795</v>
      </c>
      <c r="I17" s="18">
        <f>SUM(I8:I16)</f>
        <v>37</v>
      </c>
      <c r="J17" s="4" t="s">
        <v>6</v>
      </c>
      <c r="K17" s="5" t="s">
        <v>23</v>
      </c>
      <c r="L17" s="5">
        <v>12</v>
      </c>
      <c r="M17" s="5">
        <v>13</v>
      </c>
      <c r="N17" s="5" t="s">
        <v>7</v>
      </c>
      <c r="O17" s="6" t="s">
        <v>763</v>
      </c>
    </row>
    <row r="18" spans="1:15" ht="12.75">
      <c r="A18" s="33" t="s">
        <v>55</v>
      </c>
      <c r="B18" s="18" t="s">
        <v>865</v>
      </c>
      <c r="C18" s="31" t="s">
        <v>866</v>
      </c>
      <c r="E18" s="16">
        <v>5</v>
      </c>
      <c r="F18" s="18">
        <v>3</v>
      </c>
      <c r="H18" s="18">
        <v>8</v>
      </c>
      <c r="I18" s="18">
        <v>11</v>
      </c>
      <c r="J18" s="4" t="s">
        <v>6</v>
      </c>
      <c r="K18" s="5" t="s">
        <v>23</v>
      </c>
      <c r="L18" s="5">
        <v>12</v>
      </c>
      <c r="M18" s="5">
        <v>13</v>
      </c>
      <c r="N18" s="5" t="s">
        <v>57</v>
      </c>
      <c r="O18" s="6" t="s">
        <v>763</v>
      </c>
    </row>
    <row r="19" spans="1:15" ht="12.75">
      <c r="A19" s="43"/>
      <c r="B19" s="18" t="s">
        <v>867</v>
      </c>
      <c r="C19" s="31" t="s">
        <v>868</v>
      </c>
      <c r="E19" s="16">
        <v>7</v>
      </c>
      <c r="F19" s="18">
        <v>10</v>
      </c>
      <c r="H19" s="18">
        <v>17</v>
      </c>
      <c r="I19" s="18">
        <v>21</v>
      </c>
      <c r="J19" s="4" t="s">
        <v>6</v>
      </c>
      <c r="K19" s="5" t="s">
        <v>23</v>
      </c>
      <c r="L19" s="5">
        <v>12</v>
      </c>
      <c r="M19" s="5">
        <v>13</v>
      </c>
      <c r="N19" s="5" t="s">
        <v>57</v>
      </c>
      <c r="O19" s="6" t="s">
        <v>763</v>
      </c>
    </row>
    <row r="20" spans="1:15" ht="25.5">
      <c r="A20" s="43"/>
      <c r="B20" s="18" t="s">
        <v>869</v>
      </c>
      <c r="C20" s="31" t="s">
        <v>870</v>
      </c>
      <c r="E20" s="16">
        <v>2</v>
      </c>
      <c r="F20" s="18">
        <v>268</v>
      </c>
      <c r="H20" s="18">
        <v>270</v>
      </c>
      <c r="I20" s="18">
        <v>4</v>
      </c>
      <c r="J20" s="4" t="s">
        <v>6</v>
      </c>
      <c r="K20" s="5" t="s">
        <v>23</v>
      </c>
      <c r="L20" s="5">
        <v>12</v>
      </c>
      <c r="M20" s="5">
        <v>13</v>
      </c>
      <c r="N20" s="5" t="s">
        <v>57</v>
      </c>
      <c r="O20" s="6" t="s">
        <v>763</v>
      </c>
    </row>
    <row r="21" spans="1:15" ht="12.75">
      <c r="A21" s="43"/>
      <c r="B21" s="18" t="s">
        <v>871</v>
      </c>
      <c r="C21" s="31" t="s">
        <v>872</v>
      </c>
      <c r="E21" s="16"/>
      <c r="F21" s="18">
        <v>127</v>
      </c>
      <c r="H21" s="18">
        <v>127</v>
      </c>
      <c r="J21" s="4" t="s">
        <v>6</v>
      </c>
      <c r="K21" s="5" t="s">
        <v>23</v>
      </c>
      <c r="L21" s="5">
        <v>12</v>
      </c>
      <c r="M21" s="5">
        <v>13</v>
      </c>
      <c r="N21" s="5" t="s">
        <v>57</v>
      </c>
      <c r="O21" s="6" t="s">
        <v>763</v>
      </c>
    </row>
    <row r="22" spans="1:15" ht="12.75">
      <c r="A22" s="43"/>
      <c r="C22" s="31" t="s">
        <v>873</v>
      </c>
      <c r="E22" s="16"/>
      <c r="F22" s="18">
        <v>21</v>
      </c>
      <c r="H22" s="18">
        <v>21</v>
      </c>
      <c r="J22" s="4" t="s">
        <v>6</v>
      </c>
      <c r="K22" s="5" t="s">
        <v>23</v>
      </c>
      <c r="L22" s="5">
        <v>12</v>
      </c>
      <c r="M22" s="5">
        <v>13</v>
      </c>
      <c r="N22" s="5" t="s">
        <v>57</v>
      </c>
      <c r="O22" s="6" t="s">
        <v>763</v>
      </c>
    </row>
    <row r="23" spans="1:15" ht="12.75">
      <c r="A23" s="43" t="s">
        <v>60</v>
      </c>
      <c r="B23" s="18" t="s">
        <v>61</v>
      </c>
      <c r="C23" s="31" t="s">
        <v>874</v>
      </c>
      <c r="E23" s="16"/>
      <c r="F23" s="18">
        <v>220</v>
      </c>
      <c r="H23" s="18">
        <v>220</v>
      </c>
      <c r="I23" s="18">
        <v>2</v>
      </c>
      <c r="J23" s="4" t="s">
        <v>6</v>
      </c>
      <c r="K23" s="5" t="s">
        <v>23</v>
      </c>
      <c r="L23" s="5">
        <v>12</v>
      </c>
      <c r="M23" s="5">
        <v>13</v>
      </c>
      <c r="N23" s="5" t="s">
        <v>57</v>
      </c>
      <c r="O23" s="6" t="s">
        <v>763</v>
      </c>
    </row>
    <row r="24" spans="1:15" ht="12.75">
      <c r="A24" s="43"/>
      <c r="B24" s="18" t="s">
        <v>69</v>
      </c>
      <c r="C24" s="31" t="s">
        <v>875</v>
      </c>
      <c r="E24" s="16">
        <v>1</v>
      </c>
      <c r="F24" s="18">
        <v>6</v>
      </c>
      <c r="H24" s="18">
        <v>7</v>
      </c>
      <c r="I24" s="18">
        <v>18</v>
      </c>
      <c r="J24" s="4" t="s">
        <v>6</v>
      </c>
      <c r="K24" s="5" t="s">
        <v>23</v>
      </c>
      <c r="L24" s="5">
        <v>12</v>
      </c>
      <c r="M24" s="5">
        <v>13</v>
      </c>
      <c r="N24" s="5" t="s">
        <v>57</v>
      </c>
      <c r="O24" s="6" t="s">
        <v>763</v>
      </c>
    </row>
    <row r="25" spans="1:15" ht="12.75">
      <c r="A25" s="43"/>
      <c r="C25" s="31" t="s">
        <v>876</v>
      </c>
      <c r="E25" s="16">
        <v>2</v>
      </c>
      <c r="F25" s="18">
        <v>2</v>
      </c>
      <c r="H25" s="18">
        <v>4</v>
      </c>
      <c r="I25" s="18">
        <v>4</v>
      </c>
      <c r="J25" s="4" t="s">
        <v>6</v>
      </c>
      <c r="K25" s="5" t="s">
        <v>23</v>
      </c>
      <c r="L25" s="5">
        <v>12</v>
      </c>
      <c r="M25" s="5">
        <v>13</v>
      </c>
      <c r="N25" s="5" t="s">
        <v>57</v>
      </c>
      <c r="O25" s="6" t="s">
        <v>763</v>
      </c>
    </row>
    <row r="26" spans="1:15" ht="12.75">
      <c r="A26" s="43"/>
      <c r="C26" s="31" t="s">
        <v>877</v>
      </c>
      <c r="E26" s="16"/>
      <c r="F26" s="18">
        <v>1</v>
      </c>
      <c r="H26" s="18">
        <v>1</v>
      </c>
      <c r="I26" s="18">
        <v>2</v>
      </c>
      <c r="J26" s="4" t="s">
        <v>6</v>
      </c>
      <c r="K26" s="5" t="s">
        <v>23</v>
      </c>
      <c r="L26" s="5">
        <v>12</v>
      </c>
      <c r="M26" s="5">
        <v>13</v>
      </c>
      <c r="N26" s="5" t="s">
        <v>57</v>
      </c>
      <c r="O26" s="6" t="s">
        <v>763</v>
      </c>
    </row>
    <row r="27" spans="1:15" ht="12.75">
      <c r="A27" s="43"/>
      <c r="C27" s="31" t="s">
        <v>878</v>
      </c>
      <c r="E27" s="16">
        <v>6</v>
      </c>
      <c r="F27" s="18">
        <v>3</v>
      </c>
      <c r="H27" s="18">
        <v>9</v>
      </c>
      <c r="I27" s="18">
        <v>16</v>
      </c>
      <c r="J27" s="4" t="s">
        <v>6</v>
      </c>
      <c r="K27" s="5" t="s">
        <v>23</v>
      </c>
      <c r="L27" s="5">
        <v>12</v>
      </c>
      <c r="M27" s="5">
        <v>13</v>
      </c>
      <c r="N27" s="5" t="s">
        <v>57</v>
      </c>
      <c r="O27" s="6" t="s">
        <v>763</v>
      </c>
    </row>
    <row r="28" spans="1:15" ht="12.75">
      <c r="A28" s="43"/>
      <c r="B28" s="18" t="s">
        <v>61</v>
      </c>
      <c r="C28" s="31" t="s">
        <v>879</v>
      </c>
      <c r="E28" s="16"/>
      <c r="F28" s="18">
        <v>64</v>
      </c>
      <c r="H28" s="18">
        <v>64</v>
      </c>
      <c r="I28" s="18">
        <v>4</v>
      </c>
      <c r="J28" s="4" t="s">
        <v>6</v>
      </c>
      <c r="K28" s="5" t="s">
        <v>23</v>
      </c>
      <c r="L28" s="5">
        <v>12</v>
      </c>
      <c r="M28" s="5">
        <v>13</v>
      </c>
      <c r="N28" s="5" t="s">
        <v>57</v>
      </c>
      <c r="O28" s="6" t="s">
        <v>763</v>
      </c>
    </row>
    <row r="29" spans="1:15" ht="25.5">
      <c r="A29" s="43"/>
      <c r="C29" s="31" t="s">
        <v>880</v>
      </c>
      <c r="E29" s="16"/>
      <c r="F29" s="18">
        <v>75</v>
      </c>
      <c r="H29" s="18">
        <v>75</v>
      </c>
      <c r="J29" s="4" t="s">
        <v>6</v>
      </c>
      <c r="K29" s="5" t="s">
        <v>23</v>
      </c>
      <c r="L29" s="5">
        <v>12</v>
      </c>
      <c r="M29" s="5">
        <v>13</v>
      </c>
      <c r="N29" s="5" t="s">
        <v>57</v>
      </c>
      <c r="O29" s="6" t="s">
        <v>763</v>
      </c>
    </row>
    <row r="30" spans="1:15" ht="25.5">
      <c r="A30" s="43"/>
      <c r="C30" s="31" t="s">
        <v>881</v>
      </c>
      <c r="E30" s="16"/>
      <c r="F30" s="18">
        <v>53</v>
      </c>
      <c r="G30" s="18">
        <v>47</v>
      </c>
      <c r="H30" s="18">
        <v>100</v>
      </c>
      <c r="I30" s="18">
        <v>1</v>
      </c>
      <c r="J30" s="4" t="s">
        <v>6</v>
      </c>
      <c r="K30" s="5" t="s">
        <v>23</v>
      </c>
      <c r="L30" s="5">
        <v>12</v>
      </c>
      <c r="M30" s="5">
        <v>13</v>
      </c>
      <c r="N30" s="5" t="s">
        <v>57</v>
      </c>
      <c r="O30" s="6" t="s">
        <v>763</v>
      </c>
    </row>
    <row r="31" spans="1:15" ht="12.75">
      <c r="A31" s="43"/>
      <c r="C31" s="31" t="s">
        <v>882</v>
      </c>
      <c r="E31" s="16"/>
      <c r="F31" s="18">
        <v>199</v>
      </c>
      <c r="H31" s="18">
        <v>199</v>
      </c>
      <c r="J31" s="4" t="s">
        <v>6</v>
      </c>
      <c r="K31" s="5" t="s">
        <v>23</v>
      </c>
      <c r="L31" s="5">
        <v>12</v>
      </c>
      <c r="M31" s="5">
        <v>13</v>
      </c>
      <c r="N31" s="5" t="s">
        <v>57</v>
      </c>
      <c r="O31" s="6" t="s">
        <v>763</v>
      </c>
    </row>
    <row r="32" spans="1:15" ht="25.5">
      <c r="A32" s="43"/>
      <c r="B32" s="18" t="s">
        <v>883</v>
      </c>
      <c r="C32" s="31" t="s">
        <v>884</v>
      </c>
      <c r="E32" s="16"/>
      <c r="F32" s="18">
        <v>17</v>
      </c>
      <c r="H32" s="18">
        <v>17</v>
      </c>
      <c r="J32" s="4" t="s">
        <v>6</v>
      </c>
      <c r="K32" s="5" t="s">
        <v>23</v>
      </c>
      <c r="L32" s="5">
        <v>12</v>
      </c>
      <c r="M32" s="5">
        <v>13</v>
      </c>
      <c r="N32" s="5" t="s">
        <v>57</v>
      </c>
      <c r="O32" s="6" t="s">
        <v>763</v>
      </c>
    </row>
    <row r="33" spans="1:15" ht="25.5">
      <c r="A33" s="43"/>
      <c r="C33" s="31" t="s">
        <v>885</v>
      </c>
      <c r="E33" s="16"/>
      <c r="F33" s="18">
        <v>58</v>
      </c>
      <c r="G33" s="18">
        <v>29</v>
      </c>
      <c r="H33" s="18">
        <v>87</v>
      </c>
      <c r="J33" s="4" t="s">
        <v>6</v>
      </c>
      <c r="K33" s="5" t="s">
        <v>23</v>
      </c>
      <c r="L33" s="5">
        <v>12</v>
      </c>
      <c r="M33" s="5">
        <v>13</v>
      </c>
      <c r="N33" s="5" t="s">
        <v>57</v>
      </c>
      <c r="O33" s="6" t="s">
        <v>763</v>
      </c>
    </row>
    <row r="34" spans="1:15" ht="25.5">
      <c r="A34" s="43"/>
      <c r="B34" s="18" t="s">
        <v>886</v>
      </c>
      <c r="C34" s="31" t="s">
        <v>887</v>
      </c>
      <c r="E34" s="16"/>
      <c r="F34" s="18">
        <v>63</v>
      </c>
      <c r="G34" s="18">
        <v>60</v>
      </c>
      <c r="H34" s="18">
        <v>123</v>
      </c>
      <c r="J34" s="4" t="s">
        <v>6</v>
      </c>
      <c r="K34" s="5" t="s">
        <v>23</v>
      </c>
      <c r="L34" s="5">
        <v>12</v>
      </c>
      <c r="M34" s="5">
        <v>13</v>
      </c>
      <c r="N34" s="5" t="s">
        <v>57</v>
      </c>
      <c r="O34" s="6" t="s">
        <v>763</v>
      </c>
    </row>
    <row r="35" spans="1:15" ht="25.5">
      <c r="A35" s="43"/>
      <c r="B35" s="18" t="s">
        <v>888</v>
      </c>
      <c r="C35" s="31" t="s">
        <v>889</v>
      </c>
      <c r="E35" s="16"/>
      <c r="F35" s="18">
        <v>24</v>
      </c>
      <c r="H35" s="18">
        <v>24</v>
      </c>
      <c r="J35" s="4" t="s">
        <v>6</v>
      </c>
      <c r="K35" s="5" t="s">
        <v>23</v>
      </c>
      <c r="L35" s="5">
        <v>12</v>
      </c>
      <c r="M35" s="5">
        <v>13</v>
      </c>
      <c r="N35" s="5" t="s">
        <v>57</v>
      </c>
      <c r="O35" s="6" t="s">
        <v>763</v>
      </c>
    </row>
    <row r="36" spans="1:15" ht="25.5">
      <c r="A36" s="43" t="s">
        <v>890</v>
      </c>
      <c r="C36" s="31" t="s">
        <v>891</v>
      </c>
      <c r="E36" s="16">
        <v>3</v>
      </c>
      <c r="F36" s="18">
        <v>2</v>
      </c>
      <c r="H36" s="18">
        <v>5</v>
      </c>
      <c r="I36" s="18">
        <v>6</v>
      </c>
      <c r="J36" s="4" t="s">
        <v>6</v>
      </c>
      <c r="K36" s="5" t="s">
        <v>23</v>
      </c>
      <c r="L36" s="5">
        <v>12</v>
      </c>
      <c r="M36" s="5">
        <v>13</v>
      </c>
      <c r="N36" s="5" t="s">
        <v>57</v>
      </c>
      <c r="O36" s="6" t="s">
        <v>763</v>
      </c>
    </row>
    <row r="37" spans="3:15" ht="12.75">
      <c r="C37" s="17" t="s">
        <v>33</v>
      </c>
      <c r="E37" s="16">
        <f>SUM(E18:E36)</f>
        <v>26</v>
      </c>
      <c r="F37" s="18">
        <f>SUM(F18:F36)</f>
        <v>1216</v>
      </c>
      <c r="G37" s="18">
        <f>SUM(G18:G36)</f>
        <v>136</v>
      </c>
      <c r="H37" s="18">
        <f>SUM(H18:H36)</f>
        <v>1378</v>
      </c>
      <c r="I37" s="18">
        <f>SUM(I18:I36)</f>
        <v>89</v>
      </c>
      <c r="J37" s="4" t="s">
        <v>6</v>
      </c>
      <c r="K37" s="5" t="s">
        <v>23</v>
      </c>
      <c r="L37" s="5">
        <v>12</v>
      </c>
      <c r="M37" s="5">
        <v>13</v>
      </c>
      <c r="N37" s="5" t="s">
        <v>57</v>
      </c>
      <c r="O37" s="6" t="s">
        <v>763</v>
      </c>
    </row>
    <row r="38" spans="1:15" ht="12.75">
      <c r="A38" s="18" t="s">
        <v>68</v>
      </c>
      <c r="B38" s="18" t="s">
        <v>886</v>
      </c>
      <c r="C38" s="17" t="s">
        <v>892</v>
      </c>
      <c r="E38" s="16"/>
      <c r="F38" s="18">
        <v>72</v>
      </c>
      <c r="H38" s="18">
        <v>72</v>
      </c>
      <c r="J38" s="4" t="s">
        <v>6</v>
      </c>
      <c r="K38" s="5" t="s">
        <v>23</v>
      </c>
      <c r="L38" s="5">
        <v>12</v>
      </c>
      <c r="M38" s="5">
        <v>13</v>
      </c>
      <c r="N38" s="5" t="s">
        <v>66</v>
      </c>
      <c r="O38" s="6" t="s">
        <v>763</v>
      </c>
    </row>
    <row r="39" spans="3:15" ht="12.75">
      <c r="C39" s="17" t="s">
        <v>893</v>
      </c>
      <c r="E39" s="16"/>
      <c r="F39" s="18">
        <v>8</v>
      </c>
      <c r="H39" s="18">
        <v>8</v>
      </c>
      <c r="J39" s="4" t="s">
        <v>6</v>
      </c>
      <c r="K39" s="5" t="s">
        <v>23</v>
      </c>
      <c r="L39" s="5">
        <v>12</v>
      </c>
      <c r="M39" s="5">
        <v>13</v>
      </c>
      <c r="N39" s="5" t="s">
        <v>66</v>
      </c>
      <c r="O39" s="6" t="s">
        <v>763</v>
      </c>
    </row>
    <row r="40" spans="2:15" ht="12.75">
      <c r="B40" s="18" t="s">
        <v>894</v>
      </c>
      <c r="C40" s="17" t="s">
        <v>895</v>
      </c>
      <c r="E40" s="16"/>
      <c r="F40" s="18">
        <v>8</v>
      </c>
      <c r="H40" s="18">
        <v>8</v>
      </c>
      <c r="J40" s="4" t="s">
        <v>6</v>
      </c>
      <c r="K40" s="5" t="s">
        <v>23</v>
      </c>
      <c r="L40" s="5">
        <v>12</v>
      </c>
      <c r="M40" s="5">
        <v>13</v>
      </c>
      <c r="N40" s="5" t="s">
        <v>66</v>
      </c>
      <c r="O40" s="6" t="s">
        <v>763</v>
      </c>
    </row>
    <row r="41" spans="3:15" ht="12.75">
      <c r="C41" s="17" t="s">
        <v>33</v>
      </c>
      <c r="E41" s="16">
        <f>SUM(E38:E40)</f>
        <v>0</v>
      </c>
      <c r="F41" s="18">
        <f>SUM(F38:F40)</f>
        <v>88</v>
      </c>
      <c r="G41" s="18">
        <f>SUM(G38:G40)</f>
        <v>0</v>
      </c>
      <c r="H41" s="18">
        <f>SUM(H38:H40)</f>
        <v>88</v>
      </c>
      <c r="I41" s="18">
        <f>SUM(I38:I40)</f>
        <v>0</v>
      </c>
      <c r="J41" s="4" t="s">
        <v>6</v>
      </c>
      <c r="K41" s="5" t="s">
        <v>23</v>
      </c>
      <c r="L41" s="5">
        <v>12</v>
      </c>
      <c r="M41" s="5">
        <v>13</v>
      </c>
      <c r="N41" s="5" t="s">
        <v>66</v>
      </c>
      <c r="O41" s="6" t="s">
        <v>763</v>
      </c>
    </row>
    <row r="42" spans="1:15" ht="12.75">
      <c r="A42" s="18" t="s">
        <v>79</v>
      </c>
      <c r="B42" s="18" t="s">
        <v>896</v>
      </c>
      <c r="C42" s="17" t="s">
        <v>897</v>
      </c>
      <c r="E42" s="16"/>
      <c r="F42" s="18">
        <v>21</v>
      </c>
      <c r="H42" s="18">
        <v>21</v>
      </c>
      <c r="J42" s="4" t="s">
        <v>6</v>
      </c>
      <c r="K42" s="5" t="s">
        <v>23</v>
      </c>
      <c r="L42" s="5">
        <v>12</v>
      </c>
      <c r="M42" s="5">
        <v>13</v>
      </c>
      <c r="N42" s="5" t="s">
        <v>80</v>
      </c>
      <c r="O42" s="6" t="s">
        <v>763</v>
      </c>
    </row>
    <row r="43" spans="3:16" ht="12.75">
      <c r="C43" s="31" t="s">
        <v>898</v>
      </c>
      <c r="E43" s="16">
        <f>SUM(E10+E11+E12+E14+E15+E16+E21+E22+E29+E30+E31+E32+E33+E34+E35+E38+E39+E40+E42)</f>
        <v>0</v>
      </c>
      <c r="F43" s="18">
        <f>SUM(F10+F11+F12+F14+F15+F16+F21+F22+F29+F30+F31+F32+F33+F34+F35+F38+F39+F40+F42)</f>
        <v>1168</v>
      </c>
      <c r="G43" s="18">
        <f>SUM(G10+G11+G12+G14+G15+G16+G21+G22+G29+G30+G31+G32+G33+G34+G35+G38+G39+G40+G42)</f>
        <v>186</v>
      </c>
      <c r="H43" s="18">
        <f>SUM(H10+H11+H12+H14+H15+H16+H21+H22+H29+H30+H31+H32+H33+H34+H35+H38+H39+H40+H42)</f>
        <v>1354</v>
      </c>
      <c r="I43" s="18">
        <f>SUM(I10+I11+I12+I14+I15+I16+I21+I22+I29+I30+I31+I32+I33+I34+I35+I38+I39+I40+I42)</f>
        <v>1</v>
      </c>
      <c r="J43" s="4" t="s">
        <v>6</v>
      </c>
      <c r="K43" s="5" t="s">
        <v>23</v>
      </c>
      <c r="L43" s="5">
        <v>12</v>
      </c>
      <c r="M43" s="5">
        <v>13</v>
      </c>
      <c r="N43" s="5"/>
      <c r="O43" s="6" t="s">
        <v>763</v>
      </c>
      <c r="P43" s="16"/>
    </row>
    <row r="44" spans="3:16" ht="25.5">
      <c r="C44" s="31" t="s">
        <v>899</v>
      </c>
      <c r="E44" s="16">
        <f>SUM(E8+E9+E13+E18+E19+E20+E23+E24+E25+E26+E27+E28+E36)</f>
        <v>40</v>
      </c>
      <c r="F44" s="18">
        <f>SUM(F8+F9+F13+F18+F19+F20+F23+F24+F25+F26+F27+F28+F36)</f>
        <v>888</v>
      </c>
      <c r="G44" s="18">
        <f>SUM(G8+G9+G13+G18+G19+G20+G23+G24+G25+G26+G27+G28+G36)</f>
        <v>0</v>
      </c>
      <c r="H44" s="18">
        <f>SUM(H8+H9+H13+H18+H19+H20+H23+H24+H25+H26+H27+H28+H36)</f>
        <v>928</v>
      </c>
      <c r="I44" s="18">
        <f>SUM(I8+I9+I13+I18+I19+I20+I23+I24+I25+I26+I27+I28+I36)</f>
        <v>125</v>
      </c>
      <c r="J44" s="4" t="s">
        <v>6</v>
      </c>
      <c r="K44" s="5" t="s">
        <v>23</v>
      </c>
      <c r="L44" s="5">
        <v>12</v>
      </c>
      <c r="M44" s="5">
        <v>13</v>
      </c>
      <c r="N44" s="5"/>
      <c r="O44" s="6" t="s">
        <v>763</v>
      </c>
      <c r="P44" s="16"/>
    </row>
    <row r="45" spans="1:16" ht="13.5" thickBot="1">
      <c r="A45" s="21"/>
      <c r="B45" s="21"/>
      <c r="C45" s="20" t="s">
        <v>818</v>
      </c>
      <c r="E45" s="19">
        <f>SUM(E43:E44)</f>
        <v>40</v>
      </c>
      <c r="F45" s="21">
        <f>SUM(F43:F44)</f>
        <v>2056</v>
      </c>
      <c r="G45" s="21">
        <f>SUM(G43:G44)</f>
        <v>186</v>
      </c>
      <c r="H45" s="21">
        <f>SUM(H43:H44)</f>
        <v>2282</v>
      </c>
      <c r="I45" s="21">
        <f>SUM(I43:I44)</f>
        <v>126</v>
      </c>
      <c r="J45" s="7" t="s">
        <v>6</v>
      </c>
      <c r="K45" s="8" t="s">
        <v>23</v>
      </c>
      <c r="L45" s="8">
        <v>12</v>
      </c>
      <c r="M45" s="8">
        <v>13</v>
      </c>
      <c r="N45" s="8"/>
      <c r="O45" s="9" t="s">
        <v>763</v>
      </c>
      <c r="P45" s="16"/>
    </row>
  </sheetData>
  <mergeCells count="17">
    <mergeCell ref="H3:I3"/>
    <mergeCell ref="H4:H6"/>
    <mergeCell ref="I4:I6"/>
    <mergeCell ref="N3:N6"/>
    <mergeCell ref="O3:O6"/>
    <mergeCell ref="J3:J6"/>
    <mergeCell ref="K3:K6"/>
    <mergeCell ref="L3:L6"/>
    <mergeCell ref="M3:M6"/>
    <mergeCell ref="A3:A6"/>
    <mergeCell ref="B3:B6"/>
    <mergeCell ref="C3:C6"/>
    <mergeCell ref="E3:G3"/>
    <mergeCell ref="E4:E6"/>
    <mergeCell ref="F4:G4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1"/>
  <dimension ref="A1:AG5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24" customWidth="1"/>
    <col min="2" max="2" width="17.8515625" style="10" customWidth="1"/>
    <col min="3" max="3" width="23.57421875" style="10" customWidth="1"/>
    <col min="4" max="4" width="2.7109375" style="10" customWidth="1"/>
    <col min="5" max="11" width="9.140625" style="10" customWidth="1"/>
    <col min="12" max="12" width="6.8515625" style="29" customWidth="1"/>
    <col min="13" max="13" width="7.140625" style="29" customWidth="1"/>
    <col min="14" max="15" width="6.57421875" style="29" customWidth="1"/>
    <col min="16" max="16" width="5.7109375" style="29" customWidth="1"/>
    <col min="17" max="17" width="9.140625" style="29" customWidth="1"/>
    <col min="18" max="16384" width="9.140625" style="10" customWidth="1"/>
  </cols>
  <sheetData>
    <row r="1" spans="1:17" ht="13.5" thickBot="1">
      <c r="A1" s="115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39"/>
      <c r="M1" s="39"/>
      <c r="N1" s="39"/>
      <c r="O1" s="39"/>
      <c r="P1" s="39"/>
      <c r="Q1" s="112"/>
    </row>
    <row r="2" ht="13.5" thickBot="1"/>
    <row r="3" spans="1:17" ht="22.5" customHeight="1">
      <c r="A3" s="133" t="s">
        <v>9</v>
      </c>
      <c r="B3" s="130" t="s">
        <v>10</v>
      </c>
      <c r="C3" s="181" t="s">
        <v>8</v>
      </c>
      <c r="D3" s="25"/>
      <c r="E3" s="133" t="s">
        <v>11</v>
      </c>
      <c r="F3" s="130"/>
      <c r="G3" s="130"/>
      <c r="H3" s="130"/>
      <c r="I3" s="130"/>
      <c r="J3" s="130" t="s">
        <v>12</v>
      </c>
      <c r="K3" s="127"/>
      <c r="L3" s="148" t="s">
        <v>0</v>
      </c>
      <c r="M3" s="148" t="s">
        <v>1</v>
      </c>
      <c r="N3" s="148" t="s">
        <v>2</v>
      </c>
      <c r="O3" s="154" t="s">
        <v>3</v>
      </c>
      <c r="P3" s="148" t="s">
        <v>4</v>
      </c>
      <c r="Q3" s="151" t="s">
        <v>5</v>
      </c>
    </row>
    <row r="4" spans="1:17" ht="29.25" customHeight="1">
      <c r="A4" s="131"/>
      <c r="B4" s="102"/>
      <c r="C4" s="182"/>
      <c r="D4" s="25"/>
      <c r="E4" s="131" t="s">
        <v>13</v>
      </c>
      <c r="F4" s="102" t="s">
        <v>14</v>
      </c>
      <c r="G4" s="102"/>
      <c r="H4" s="102" t="s">
        <v>15</v>
      </c>
      <c r="I4" s="102"/>
      <c r="J4" s="102" t="s">
        <v>16</v>
      </c>
      <c r="K4" s="158" t="s">
        <v>17</v>
      </c>
      <c r="L4" s="149"/>
      <c r="M4" s="149"/>
      <c r="N4" s="149"/>
      <c r="O4" s="155"/>
      <c r="P4" s="149"/>
      <c r="Q4" s="152"/>
    </row>
    <row r="5" spans="1:17" ht="18.75" customHeight="1">
      <c r="A5" s="131"/>
      <c r="B5" s="102"/>
      <c r="C5" s="182"/>
      <c r="D5" s="25"/>
      <c r="E5" s="131"/>
      <c r="F5" s="102" t="s">
        <v>18</v>
      </c>
      <c r="G5" s="102" t="s">
        <v>19</v>
      </c>
      <c r="H5" s="102" t="s">
        <v>20</v>
      </c>
      <c r="I5" s="102" t="s">
        <v>19</v>
      </c>
      <c r="J5" s="102"/>
      <c r="K5" s="158"/>
      <c r="L5" s="149"/>
      <c r="M5" s="149"/>
      <c r="N5" s="149"/>
      <c r="O5" s="155"/>
      <c r="P5" s="149"/>
      <c r="Q5" s="152"/>
    </row>
    <row r="6" spans="1:17" ht="29.25" customHeight="1" thickBot="1">
      <c r="A6" s="156"/>
      <c r="B6" s="157"/>
      <c r="C6" s="183"/>
      <c r="D6" s="25"/>
      <c r="E6" s="156"/>
      <c r="F6" s="157"/>
      <c r="G6" s="157"/>
      <c r="H6" s="157"/>
      <c r="I6" s="157"/>
      <c r="J6" s="157"/>
      <c r="K6" s="159"/>
      <c r="L6" s="150"/>
      <c r="M6" s="150"/>
      <c r="N6" s="150"/>
      <c r="O6" s="132"/>
      <c r="P6" s="150"/>
      <c r="Q6" s="153"/>
    </row>
    <row r="7" ht="13.5" thickBot="1"/>
    <row r="8" spans="1:17" ht="25.5">
      <c r="A8" s="50" t="s">
        <v>21</v>
      </c>
      <c r="B8" s="15" t="s">
        <v>22</v>
      </c>
      <c r="C8" s="14"/>
      <c r="E8" s="13"/>
      <c r="F8" s="15">
        <v>14</v>
      </c>
      <c r="G8" s="15">
        <v>20</v>
      </c>
      <c r="H8" s="15"/>
      <c r="I8" s="15"/>
      <c r="J8" s="15">
        <v>34</v>
      </c>
      <c r="K8" s="15">
        <v>1</v>
      </c>
      <c r="L8" s="1" t="s">
        <v>6</v>
      </c>
      <c r="M8" s="2" t="s">
        <v>23</v>
      </c>
      <c r="N8" s="2">
        <v>13</v>
      </c>
      <c r="O8" s="2">
        <v>14</v>
      </c>
      <c r="P8" s="2" t="s">
        <v>24</v>
      </c>
      <c r="Q8" s="3" t="s">
        <v>25</v>
      </c>
    </row>
    <row r="9" spans="1:17" ht="12.75">
      <c r="A9" s="43" t="s">
        <v>26</v>
      </c>
      <c r="B9" s="18" t="s">
        <v>27</v>
      </c>
      <c r="C9" s="17"/>
      <c r="E9" s="16">
        <v>3</v>
      </c>
      <c r="F9" s="18">
        <v>21</v>
      </c>
      <c r="G9" s="18">
        <v>44</v>
      </c>
      <c r="H9" s="18"/>
      <c r="I9" s="18"/>
      <c r="J9" s="18">
        <v>68</v>
      </c>
      <c r="K9" s="18">
        <v>5</v>
      </c>
      <c r="L9" s="4" t="s">
        <v>6</v>
      </c>
      <c r="M9" s="5" t="s">
        <v>23</v>
      </c>
      <c r="N9" s="5">
        <v>13</v>
      </c>
      <c r="O9" s="5">
        <v>14</v>
      </c>
      <c r="P9" s="5" t="s">
        <v>24</v>
      </c>
      <c r="Q9" s="6" t="s">
        <v>25</v>
      </c>
    </row>
    <row r="10" spans="1:17" ht="12.75">
      <c r="A10" s="43" t="s">
        <v>28</v>
      </c>
      <c r="B10" s="18" t="s">
        <v>29</v>
      </c>
      <c r="C10" s="17"/>
      <c r="E10" s="16">
        <v>4</v>
      </c>
      <c r="F10" s="18">
        <v>5</v>
      </c>
      <c r="G10" s="18">
        <v>10</v>
      </c>
      <c r="H10" s="18"/>
      <c r="I10" s="18"/>
      <c r="J10" s="18">
        <v>19</v>
      </c>
      <c r="K10" s="18">
        <v>4</v>
      </c>
      <c r="L10" s="4" t="s">
        <v>6</v>
      </c>
      <c r="M10" s="5" t="s">
        <v>23</v>
      </c>
      <c r="N10" s="5">
        <v>13</v>
      </c>
      <c r="O10" s="5">
        <v>14</v>
      </c>
      <c r="P10" s="5" t="s">
        <v>24</v>
      </c>
      <c r="Q10" s="6" t="s">
        <v>25</v>
      </c>
    </row>
    <row r="11" spans="1:17" ht="25.5">
      <c r="A11" s="114" t="s">
        <v>30</v>
      </c>
      <c r="B11" s="18" t="s">
        <v>31</v>
      </c>
      <c r="C11" s="17" t="s">
        <v>32</v>
      </c>
      <c r="E11" s="16"/>
      <c r="F11" s="18">
        <v>19</v>
      </c>
      <c r="G11" s="18">
        <v>46</v>
      </c>
      <c r="H11" s="18"/>
      <c r="I11" s="18"/>
      <c r="J11" s="18">
        <v>65</v>
      </c>
      <c r="K11" s="18"/>
      <c r="L11" s="4" t="s">
        <v>6</v>
      </c>
      <c r="M11" s="5" t="s">
        <v>23</v>
      </c>
      <c r="N11" s="5">
        <v>13</v>
      </c>
      <c r="O11" s="5">
        <v>14</v>
      </c>
      <c r="P11" s="5" t="s">
        <v>24</v>
      </c>
      <c r="Q11" s="6" t="s">
        <v>25</v>
      </c>
    </row>
    <row r="12" spans="1:17" ht="12.75">
      <c r="A12" s="43"/>
      <c r="B12" s="18"/>
      <c r="C12" s="17" t="s">
        <v>33</v>
      </c>
      <c r="E12" s="16">
        <f aca="true" t="shared" si="0" ref="E12:K12">SUM(E8:E11)</f>
        <v>7</v>
      </c>
      <c r="F12" s="18">
        <f t="shared" si="0"/>
        <v>59</v>
      </c>
      <c r="G12" s="18">
        <f t="shared" si="0"/>
        <v>120</v>
      </c>
      <c r="H12" s="18">
        <f t="shared" si="0"/>
        <v>0</v>
      </c>
      <c r="I12" s="18">
        <f t="shared" si="0"/>
        <v>0</v>
      </c>
      <c r="J12" s="18">
        <f t="shared" si="0"/>
        <v>186</v>
      </c>
      <c r="K12" s="18">
        <f t="shared" si="0"/>
        <v>10</v>
      </c>
      <c r="L12" s="4" t="s">
        <v>6</v>
      </c>
      <c r="M12" s="5" t="s">
        <v>23</v>
      </c>
      <c r="N12" s="5">
        <v>13</v>
      </c>
      <c r="O12" s="5">
        <v>14</v>
      </c>
      <c r="P12" s="5" t="s">
        <v>24</v>
      </c>
      <c r="Q12" s="6" t="s">
        <v>25</v>
      </c>
    </row>
    <row r="13" spans="1:18" ht="12.75">
      <c r="A13" s="16" t="s">
        <v>34</v>
      </c>
      <c r="B13" s="18" t="s">
        <v>31</v>
      </c>
      <c r="C13" s="17"/>
      <c r="E13" s="16"/>
      <c r="F13" s="18">
        <v>5</v>
      </c>
      <c r="G13" s="18">
        <v>7</v>
      </c>
      <c r="H13" s="18"/>
      <c r="I13" s="18"/>
      <c r="J13" s="18">
        <v>12</v>
      </c>
      <c r="K13" s="18">
        <v>3</v>
      </c>
      <c r="L13" s="4" t="s">
        <v>6</v>
      </c>
      <c r="M13" s="5" t="s">
        <v>23</v>
      </c>
      <c r="N13" s="5">
        <v>13</v>
      </c>
      <c r="O13" s="5">
        <v>14</v>
      </c>
      <c r="P13" s="5" t="s">
        <v>35</v>
      </c>
      <c r="Q13" s="6" t="s">
        <v>25</v>
      </c>
      <c r="R13" s="18"/>
    </row>
    <row r="14" spans="1:33" ht="12.75">
      <c r="A14" s="16" t="s">
        <v>36</v>
      </c>
      <c r="B14" s="18" t="s">
        <v>37</v>
      </c>
      <c r="C14" s="17"/>
      <c r="D14" s="18"/>
      <c r="E14" s="16"/>
      <c r="F14" s="18">
        <v>8</v>
      </c>
      <c r="G14" s="18"/>
      <c r="H14" s="18"/>
      <c r="I14" s="18"/>
      <c r="J14" s="18">
        <v>8</v>
      </c>
      <c r="K14" s="18">
        <v>2</v>
      </c>
      <c r="L14" s="4" t="s">
        <v>6</v>
      </c>
      <c r="M14" s="5" t="s">
        <v>23</v>
      </c>
      <c r="N14" s="5">
        <v>13</v>
      </c>
      <c r="O14" s="5">
        <v>14</v>
      </c>
      <c r="P14" s="5" t="s">
        <v>35</v>
      </c>
      <c r="Q14" s="6" t="s">
        <v>25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6" t="s">
        <v>38</v>
      </c>
      <c r="B15" s="18" t="s">
        <v>31</v>
      </c>
      <c r="C15" s="17"/>
      <c r="D15" s="18"/>
      <c r="E15" s="16">
        <v>2</v>
      </c>
      <c r="F15" s="18">
        <v>8</v>
      </c>
      <c r="G15" s="18">
        <v>3</v>
      </c>
      <c r="H15" s="18"/>
      <c r="I15" s="18"/>
      <c r="J15" s="18">
        <v>13</v>
      </c>
      <c r="K15" s="18">
        <v>3</v>
      </c>
      <c r="L15" s="4" t="s">
        <v>6</v>
      </c>
      <c r="M15" s="5" t="s">
        <v>23</v>
      </c>
      <c r="N15" s="5">
        <v>13</v>
      </c>
      <c r="O15" s="5">
        <v>14</v>
      </c>
      <c r="P15" s="5" t="s">
        <v>35</v>
      </c>
      <c r="Q15" s="6" t="s">
        <v>25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6" t="s">
        <v>39</v>
      </c>
      <c r="B16" s="18">
        <v>8</v>
      </c>
      <c r="C16" s="17"/>
      <c r="D16" s="18"/>
      <c r="E16" s="16"/>
      <c r="F16" s="18">
        <v>23</v>
      </c>
      <c r="G16" s="18"/>
      <c r="H16" s="18"/>
      <c r="I16" s="18"/>
      <c r="J16" s="18">
        <v>23</v>
      </c>
      <c r="K16" s="18">
        <v>1</v>
      </c>
      <c r="L16" s="4" t="s">
        <v>6</v>
      </c>
      <c r="M16" s="5" t="s">
        <v>23</v>
      </c>
      <c r="N16" s="5">
        <v>13</v>
      </c>
      <c r="O16" s="5">
        <v>14</v>
      </c>
      <c r="P16" s="5" t="s">
        <v>35</v>
      </c>
      <c r="Q16" s="6" t="s">
        <v>25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6" t="s">
        <v>40</v>
      </c>
      <c r="B17" s="18" t="s">
        <v>41</v>
      </c>
      <c r="C17" s="17"/>
      <c r="D17" s="18"/>
      <c r="E17" s="16">
        <v>4</v>
      </c>
      <c r="F17" s="18">
        <v>21</v>
      </c>
      <c r="G17" s="18">
        <v>6</v>
      </c>
      <c r="H17" s="18"/>
      <c r="I17" s="18"/>
      <c r="J17" s="18">
        <v>31</v>
      </c>
      <c r="K17" s="18">
        <v>2</v>
      </c>
      <c r="L17" s="4" t="s">
        <v>6</v>
      </c>
      <c r="M17" s="5" t="s">
        <v>23</v>
      </c>
      <c r="N17" s="5">
        <v>13</v>
      </c>
      <c r="O17" s="5">
        <v>14</v>
      </c>
      <c r="P17" s="5" t="s">
        <v>35</v>
      </c>
      <c r="Q17" s="6" t="s">
        <v>25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6" t="s">
        <v>42</v>
      </c>
      <c r="B18" s="18" t="s">
        <v>31</v>
      </c>
      <c r="C18" s="17"/>
      <c r="D18" s="18"/>
      <c r="E18" s="16">
        <v>3</v>
      </c>
      <c r="F18" s="18">
        <v>19</v>
      </c>
      <c r="G18" s="18">
        <v>2</v>
      </c>
      <c r="H18" s="18"/>
      <c r="I18" s="18"/>
      <c r="J18" s="18">
        <v>24</v>
      </c>
      <c r="K18" s="18">
        <v>3</v>
      </c>
      <c r="L18" s="4" t="s">
        <v>6</v>
      </c>
      <c r="M18" s="5" t="s">
        <v>23</v>
      </c>
      <c r="N18" s="5">
        <v>13</v>
      </c>
      <c r="O18" s="5">
        <v>14</v>
      </c>
      <c r="P18" s="5" t="s">
        <v>35</v>
      </c>
      <c r="Q18" s="6" t="s">
        <v>25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18" ht="12.75">
      <c r="A19" s="16"/>
      <c r="B19" s="18"/>
      <c r="C19" s="31" t="s">
        <v>33</v>
      </c>
      <c r="E19" s="16">
        <f aca="true" t="shared" si="1" ref="E19:K19">SUM(E13:E18)</f>
        <v>9</v>
      </c>
      <c r="F19" s="18">
        <f t="shared" si="1"/>
        <v>84</v>
      </c>
      <c r="G19" s="18">
        <f t="shared" si="1"/>
        <v>18</v>
      </c>
      <c r="H19" s="18">
        <f t="shared" si="1"/>
        <v>0</v>
      </c>
      <c r="I19" s="18">
        <f t="shared" si="1"/>
        <v>0</v>
      </c>
      <c r="J19" s="18">
        <f t="shared" si="1"/>
        <v>111</v>
      </c>
      <c r="K19" s="18">
        <f t="shared" si="1"/>
        <v>14</v>
      </c>
      <c r="L19" s="4" t="s">
        <v>6</v>
      </c>
      <c r="M19" s="5" t="s">
        <v>23</v>
      </c>
      <c r="N19" s="5">
        <v>13</v>
      </c>
      <c r="O19" s="5">
        <v>14</v>
      </c>
      <c r="P19" s="5" t="s">
        <v>35</v>
      </c>
      <c r="Q19" s="6" t="s">
        <v>25</v>
      </c>
      <c r="R19" s="18"/>
    </row>
    <row r="20" spans="1:30" ht="12.75">
      <c r="A20" s="43" t="s">
        <v>43</v>
      </c>
      <c r="B20" s="18">
        <v>2</v>
      </c>
      <c r="C20" s="17"/>
      <c r="E20" s="16"/>
      <c r="F20" s="18">
        <v>2</v>
      </c>
      <c r="G20" s="18"/>
      <c r="H20" s="18"/>
      <c r="I20" s="18"/>
      <c r="J20" s="18">
        <v>2</v>
      </c>
      <c r="K20" s="18">
        <v>1</v>
      </c>
      <c r="L20" s="4" t="s">
        <v>6</v>
      </c>
      <c r="M20" s="5" t="s">
        <v>23</v>
      </c>
      <c r="N20" s="5">
        <v>13</v>
      </c>
      <c r="O20" s="5">
        <v>14</v>
      </c>
      <c r="P20" s="5" t="s">
        <v>7</v>
      </c>
      <c r="Q20" s="6" t="s">
        <v>25</v>
      </c>
      <c r="R20" s="18"/>
      <c r="AD20" s="17"/>
    </row>
    <row r="21" spans="1:30" ht="12.75">
      <c r="A21" s="43" t="s">
        <v>44</v>
      </c>
      <c r="B21" s="18">
        <v>1</v>
      </c>
      <c r="C21" s="17"/>
      <c r="E21" s="16"/>
      <c r="F21" s="18">
        <v>9</v>
      </c>
      <c r="G21" s="18"/>
      <c r="H21" s="18"/>
      <c r="I21" s="18"/>
      <c r="J21" s="18">
        <v>9</v>
      </c>
      <c r="K21" s="18"/>
      <c r="L21" s="4" t="s">
        <v>6</v>
      </c>
      <c r="M21" s="5" t="s">
        <v>23</v>
      </c>
      <c r="N21" s="5">
        <v>13</v>
      </c>
      <c r="O21" s="5">
        <v>14</v>
      </c>
      <c r="P21" s="5" t="s">
        <v>7</v>
      </c>
      <c r="Q21" s="6" t="s">
        <v>25</v>
      </c>
      <c r="R21" s="18"/>
      <c r="AD21" s="17"/>
    </row>
    <row r="22" spans="1:30" ht="12.75">
      <c r="A22" s="43" t="s">
        <v>45</v>
      </c>
      <c r="B22" s="18" t="s">
        <v>27</v>
      </c>
      <c r="C22" s="17"/>
      <c r="E22" s="16">
        <v>10</v>
      </c>
      <c r="F22" s="18">
        <v>15</v>
      </c>
      <c r="G22" s="18"/>
      <c r="H22" s="18"/>
      <c r="I22" s="18"/>
      <c r="J22" s="18">
        <v>25</v>
      </c>
      <c r="K22" s="18">
        <v>19</v>
      </c>
      <c r="L22" s="4" t="s">
        <v>6</v>
      </c>
      <c r="M22" s="5" t="s">
        <v>23</v>
      </c>
      <c r="N22" s="5">
        <v>13</v>
      </c>
      <c r="O22" s="5">
        <v>14</v>
      </c>
      <c r="P22" s="5" t="s">
        <v>7</v>
      </c>
      <c r="Q22" s="6" t="s">
        <v>25</v>
      </c>
      <c r="R22" s="18"/>
      <c r="AD22" s="17"/>
    </row>
    <row r="23" spans="1:30" ht="12.75">
      <c r="A23" s="43" t="s">
        <v>46</v>
      </c>
      <c r="B23" s="18" t="s">
        <v>27</v>
      </c>
      <c r="C23" s="17"/>
      <c r="E23" s="16"/>
      <c r="F23" s="18">
        <v>10</v>
      </c>
      <c r="G23" s="18"/>
      <c r="H23" s="18"/>
      <c r="I23" s="18"/>
      <c r="J23" s="18">
        <v>10</v>
      </c>
      <c r="K23" s="18">
        <v>2</v>
      </c>
      <c r="L23" s="4" t="s">
        <v>6</v>
      </c>
      <c r="M23" s="5" t="s">
        <v>23</v>
      </c>
      <c r="N23" s="5">
        <v>13</v>
      </c>
      <c r="O23" s="5">
        <v>14</v>
      </c>
      <c r="P23" s="5" t="s">
        <v>7</v>
      </c>
      <c r="Q23" s="6" t="s">
        <v>25</v>
      </c>
      <c r="R23" s="18"/>
      <c r="AD23" s="17"/>
    </row>
    <row r="24" spans="1:30" ht="12.75">
      <c r="A24" s="43" t="s">
        <v>47</v>
      </c>
      <c r="B24" s="18" t="s">
        <v>48</v>
      </c>
      <c r="C24" s="17"/>
      <c r="E24" s="16"/>
      <c r="F24" s="18">
        <v>10</v>
      </c>
      <c r="G24" s="18">
        <v>11</v>
      </c>
      <c r="H24" s="18"/>
      <c r="I24" s="18"/>
      <c r="J24" s="18">
        <v>21</v>
      </c>
      <c r="K24" s="18">
        <v>1</v>
      </c>
      <c r="L24" s="4" t="s">
        <v>6</v>
      </c>
      <c r="M24" s="5" t="s">
        <v>23</v>
      </c>
      <c r="N24" s="5">
        <v>13</v>
      </c>
      <c r="O24" s="5">
        <v>14</v>
      </c>
      <c r="P24" s="5" t="s">
        <v>7</v>
      </c>
      <c r="Q24" s="6" t="s">
        <v>25</v>
      </c>
      <c r="R24" s="18"/>
      <c r="AD24" s="17"/>
    </row>
    <row r="25" spans="1:30" ht="12.75">
      <c r="A25" s="114" t="s">
        <v>49</v>
      </c>
      <c r="B25" s="68">
        <v>6</v>
      </c>
      <c r="C25" s="17"/>
      <c r="E25" s="16">
        <v>2</v>
      </c>
      <c r="F25" s="18">
        <v>50</v>
      </c>
      <c r="G25" s="18">
        <v>41</v>
      </c>
      <c r="H25" s="18"/>
      <c r="I25" s="18"/>
      <c r="J25" s="18">
        <v>93</v>
      </c>
      <c r="K25" s="18">
        <v>5</v>
      </c>
      <c r="L25" s="4" t="s">
        <v>6</v>
      </c>
      <c r="M25" s="5" t="s">
        <v>23</v>
      </c>
      <c r="N25" s="5">
        <v>13</v>
      </c>
      <c r="O25" s="5">
        <v>14</v>
      </c>
      <c r="P25" s="5" t="s">
        <v>7</v>
      </c>
      <c r="Q25" s="6" t="s">
        <v>25</v>
      </c>
      <c r="R25" s="18"/>
      <c r="AD25" s="17"/>
    </row>
    <row r="26" spans="1:30" ht="12.75">
      <c r="A26" s="43" t="s">
        <v>50</v>
      </c>
      <c r="B26" s="18" t="s">
        <v>31</v>
      </c>
      <c r="C26" s="31" t="s">
        <v>51</v>
      </c>
      <c r="E26" s="16"/>
      <c r="F26" s="18">
        <v>3</v>
      </c>
      <c r="G26" s="18"/>
      <c r="H26" s="18">
        <v>19</v>
      </c>
      <c r="I26" s="18"/>
      <c r="J26" s="18">
        <v>22</v>
      </c>
      <c r="K26" s="18"/>
      <c r="L26" s="4" t="s">
        <v>6</v>
      </c>
      <c r="M26" s="5" t="s">
        <v>23</v>
      </c>
      <c r="N26" s="5">
        <v>13</v>
      </c>
      <c r="O26" s="5">
        <v>14</v>
      </c>
      <c r="P26" s="5" t="s">
        <v>7</v>
      </c>
      <c r="Q26" s="6" t="s">
        <v>25</v>
      </c>
      <c r="R26" s="18"/>
      <c r="AD26" s="17"/>
    </row>
    <row r="27" spans="1:30" ht="12.75">
      <c r="A27" s="43" t="s">
        <v>52</v>
      </c>
      <c r="B27" s="18">
        <v>1</v>
      </c>
      <c r="C27" s="17"/>
      <c r="E27" s="16">
        <v>2</v>
      </c>
      <c r="F27" s="18">
        <v>13</v>
      </c>
      <c r="G27" s="18">
        <v>29</v>
      </c>
      <c r="H27" s="18">
        <v>1</v>
      </c>
      <c r="I27" s="18"/>
      <c r="J27" s="18">
        <v>45</v>
      </c>
      <c r="K27" s="18">
        <v>1</v>
      </c>
      <c r="L27" s="4" t="s">
        <v>6</v>
      </c>
      <c r="M27" s="5" t="s">
        <v>23</v>
      </c>
      <c r="N27" s="5">
        <v>13</v>
      </c>
      <c r="O27" s="5">
        <v>14</v>
      </c>
      <c r="P27" s="5" t="s">
        <v>7</v>
      </c>
      <c r="Q27" s="6" t="s">
        <v>25</v>
      </c>
      <c r="R27" s="18"/>
      <c r="AD27" s="17"/>
    </row>
    <row r="28" spans="1:30" ht="12.75">
      <c r="A28" s="43" t="s">
        <v>53</v>
      </c>
      <c r="B28" s="18" t="s">
        <v>41</v>
      </c>
      <c r="C28" s="17"/>
      <c r="E28" s="16"/>
      <c r="F28" s="18">
        <v>10</v>
      </c>
      <c r="G28" s="18"/>
      <c r="H28" s="18"/>
      <c r="I28" s="18"/>
      <c r="J28" s="18">
        <v>10</v>
      </c>
      <c r="K28" s="18">
        <v>1</v>
      </c>
      <c r="L28" s="4" t="s">
        <v>6</v>
      </c>
      <c r="M28" s="5" t="s">
        <v>23</v>
      </c>
      <c r="N28" s="5">
        <v>13</v>
      </c>
      <c r="O28" s="5">
        <v>14</v>
      </c>
      <c r="P28" s="5" t="s">
        <v>7</v>
      </c>
      <c r="Q28" s="6" t="s">
        <v>25</v>
      </c>
      <c r="R28" s="18"/>
      <c r="AD28" s="17"/>
    </row>
    <row r="29" spans="1:30" ht="12.75">
      <c r="A29" s="43" t="s">
        <v>54</v>
      </c>
      <c r="B29" s="18" t="s">
        <v>29</v>
      </c>
      <c r="C29" s="17"/>
      <c r="E29" s="16"/>
      <c r="F29" s="18">
        <v>4</v>
      </c>
      <c r="G29" s="18">
        <v>4</v>
      </c>
      <c r="H29" s="18"/>
      <c r="I29" s="18"/>
      <c r="J29" s="18">
        <v>8</v>
      </c>
      <c r="K29" s="18">
        <v>5</v>
      </c>
      <c r="L29" s="4" t="s">
        <v>6</v>
      </c>
      <c r="M29" s="5" t="s">
        <v>23</v>
      </c>
      <c r="N29" s="5">
        <v>13</v>
      </c>
      <c r="O29" s="5">
        <v>14</v>
      </c>
      <c r="P29" s="5" t="s">
        <v>7</v>
      </c>
      <c r="Q29" s="6" t="s">
        <v>25</v>
      </c>
      <c r="R29" s="18"/>
      <c r="AD29" s="17"/>
    </row>
    <row r="30" spans="1:30" ht="12.75">
      <c r="A30" s="16"/>
      <c r="B30" s="18"/>
      <c r="C30" s="31" t="s">
        <v>33</v>
      </c>
      <c r="E30" s="16">
        <f aca="true" t="shared" si="2" ref="E30:K30">SUM(E20:E29)</f>
        <v>14</v>
      </c>
      <c r="F30" s="18">
        <f t="shared" si="2"/>
        <v>126</v>
      </c>
      <c r="G30" s="18">
        <f t="shared" si="2"/>
        <v>85</v>
      </c>
      <c r="H30" s="18">
        <f t="shared" si="2"/>
        <v>20</v>
      </c>
      <c r="I30" s="18">
        <f t="shared" si="2"/>
        <v>0</v>
      </c>
      <c r="J30" s="18">
        <f t="shared" si="2"/>
        <v>245</v>
      </c>
      <c r="K30" s="18">
        <f t="shared" si="2"/>
        <v>35</v>
      </c>
      <c r="L30" s="4" t="s">
        <v>6</v>
      </c>
      <c r="M30" s="5" t="s">
        <v>23</v>
      </c>
      <c r="N30" s="5">
        <v>13</v>
      </c>
      <c r="O30" s="5">
        <v>14</v>
      </c>
      <c r="P30" s="5" t="s">
        <v>7</v>
      </c>
      <c r="Q30" s="6" t="s">
        <v>25</v>
      </c>
      <c r="R30" s="18"/>
      <c r="AD30" s="17"/>
    </row>
    <row r="31" spans="1:18" ht="12.75">
      <c r="A31" s="43" t="s">
        <v>55</v>
      </c>
      <c r="B31" s="18" t="s">
        <v>56</v>
      </c>
      <c r="C31" s="17"/>
      <c r="E31" s="16">
        <v>2</v>
      </c>
      <c r="F31" s="18">
        <v>46</v>
      </c>
      <c r="G31" s="18">
        <v>10</v>
      </c>
      <c r="H31" s="18">
        <v>9</v>
      </c>
      <c r="I31" s="18"/>
      <c r="J31" s="18">
        <v>67</v>
      </c>
      <c r="K31" s="18">
        <v>5</v>
      </c>
      <c r="L31" s="4" t="s">
        <v>6</v>
      </c>
      <c r="M31" s="5" t="s">
        <v>23</v>
      </c>
      <c r="N31" s="5">
        <v>13</v>
      </c>
      <c r="O31" s="5">
        <v>14</v>
      </c>
      <c r="P31" s="5" t="s">
        <v>57</v>
      </c>
      <c r="Q31" s="6" t="s">
        <v>25</v>
      </c>
      <c r="R31" s="18"/>
    </row>
    <row r="32" spans="1:18" ht="12.75">
      <c r="A32" s="43" t="s">
        <v>58</v>
      </c>
      <c r="B32" s="68" t="s">
        <v>59</v>
      </c>
      <c r="C32" s="17"/>
      <c r="E32" s="16">
        <v>1</v>
      </c>
      <c r="F32" s="18">
        <v>48</v>
      </c>
      <c r="G32" s="18">
        <v>18</v>
      </c>
      <c r="H32" s="18">
        <v>1</v>
      </c>
      <c r="I32" s="18"/>
      <c r="J32" s="18">
        <v>68</v>
      </c>
      <c r="K32" s="18">
        <v>5</v>
      </c>
      <c r="L32" s="4" t="s">
        <v>6</v>
      </c>
      <c r="M32" s="5" t="s">
        <v>23</v>
      </c>
      <c r="N32" s="5">
        <v>13</v>
      </c>
      <c r="O32" s="5">
        <v>14</v>
      </c>
      <c r="P32" s="5" t="s">
        <v>57</v>
      </c>
      <c r="Q32" s="6" t="s">
        <v>25</v>
      </c>
      <c r="R32" s="18"/>
    </row>
    <row r="33" spans="1:18" ht="12.75">
      <c r="A33" s="43" t="s">
        <v>60</v>
      </c>
      <c r="B33" s="18" t="s">
        <v>41</v>
      </c>
      <c r="C33" s="17"/>
      <c r="E33" s="16">
        <v>1</v>
      </c>
      <c r="F33" s="18">
        <v>17</v>
      </c>
      <c r="G33" s="18">
        <v>10</v>
      </c>
      <c r="H33" s="18"/>
      <c r="I33" s="18"/>
      <c r="J33" s="18">
        <v>28</v>
      </c>
      <c r="K33" s="18">
        <v>3</v>
      </c>
      <c r="L33" s="4" t="s">
        <v>6</v>
      </c>
      <c r="M33" s="5" t="s">
        <v>23</v>
      </c>
      <c r="N33" s="5">
        <v>13</v>
      </c>
      <c r="O33" s="5">
        <v>14</v>
      </c>
      <c r="P33" s="5" t="s">
        <v>57</v>
      </c>
      <c r="Q33" s="6" t="s">
        <v>25</v>
      </c>
      <c r="R33" s="18"/>
    </row>
    <row r="34" spans="1:18" ht="12.75">
      <c r="A34" s="43"/>
      <c r="B34" s="33" t="s">
        <v>61</v>
      </c>
      <c r="C34" s="17"/>
      <c r="E34" s="16">
        <v>1</v>
      </c>
      <c r="F34" s="18"/>
      <c r="G34" s="18"/>
      <c r="H34" s="18">
        <v>82</v>
      </c>
      <c r="I34" s="18">
        <v>7</v>
      </c>
      <c r="J34" s="18">
        <v>90</v>
      </c>
      <c r="K34" s="18">
        <v>4</v>
      </c>
      <c r="L34" s="4" t="s">
        <v>6</v>
      </c>
      <c r="M34" s="5" t="s">
        <v>23</v>
      </c>
      <c r="N34" s="5">
        <v>13</v>
      </c>
      <c r="O34" s="5">
        <v>14</v>
      </c>
      <c r="P34" s="5" t="s">
        <v>57</v>
      </c>
      <c r="Q34" s="6" t="s">
        <v>25</v>
      </c>
      <c r="R34" s="18"/>
    </row>
    <row r="35" spans="1:18" ht="12.75">
      <c r="A35" s="43" t="s">
        <v>62</v>
      </c>
      <c r="B35" s="18"/>
      <c r="C35" s="17"/>
      <c r="E35" s="16"/>
      <c r="F35" s="18">
        <v>11</v>
      </c>
      <c r="G35" s="18">
        <v>12</v>
      </c>
      <c r="H35" s="18"/>
      <c r="I35" s="18"/>
      <c r="J35" s="18">
        <v>23</v>
      </c>
      <c r="K35" s="18">
        <v>1</v>
      </c>
      <c r="L35" s="4" t="s">
        <v>6</v>
      </c>
      <c r="M35" s="5" t="s">
        <v>23</v>
      </c>
      <c r="N35" s="5">
        <v>13</v>
      </c>
      <c r="O35" s="5">
        <v>14</v>
      </c>
      <c r="P35" s="5" t="s">
        <v>57</v>
      </c>
      <c r="Q35" s="6" t="s">
        <v>25</v>
      </c>
      <c r="R35" s="18"/>
    </row>
    <row r="36" spans="1:18" ht="12.75">
      <c r="A36" s="43" t="s">
        <v>63</v>
      </c>
      <c r="B36" s="18"/>
      <c r="C36" s="17"/>
      <c r="E36" s="16">
        <v>5</v>
      </c>
      <c r="F36" s="18">
        <v>18</v>
      </c>
      <c r="G36" s="18">
        <v>2</v>
      </c>
      <c r="H36" s="18">
        <v>2</v>
      </c>
      <c r="I36" s="18"/>
      <c r="J36" s="18">
        <v>27</v>
      </c>
      <c r="K36" s="18">
        <v>6</v>
      </c>
      <c r="L36" s="4" t="s">
        <v>6</v>
      </c>
      <c r="M36" s="5" t="s">
        <v>23</v>
      </c>
      <c r="N36" s="5">
        <v>13</v>
      </c>
      <c r="O36" s="5">
        <v>14</v>
      </c>
      <c r="P36" s="5" t="s">
        <v>57</v>
      </c>
      <c r="Q36" s="6" t="s">
        <v>25</v>
      </c>
      <c r="R36" s="18"/>
    </row>
    <row r="37" spans="1:18" ht="12.75">
      <c r="A37" s="16"/>
      <c r="B37" s="18"/>
      <c r="C37" s="31" t="s">
        <v>33</v>
      </c>
      <c r="E37" s="16">
        <f aca="true" t="shared" si="3" ref="E37:K37">SUM(E31:E36)</f>
        <v>10</v>
      </c>
      <c r="F37" s="18">
        <f t="shared" si="3"/>
        <v>140</v>
      </c>
      <c r="G37" s="18">
        <f t="shared" si="3"/>
        <v>52</v>
      </c>
      <c r="H37" s="18">
        <f t="shared" si="3"/>
        <v>94</v>
      </c>
      <c r="I37" s="18">
        <f t="shared" si="3"/>
        <v>7</v>
      </c>
      <c r="J37" s="18">
        <f t="shared" si="3"/>
        <v>303</v>
      </c>
      <c r="K37" s="18">
        <f t="shared" si="3"/>
        <v>24</v>
      </c>
      <c r="L37" s="4" t="s">
        <v>6</v>
      </c>
      <c r="M37" s="5" t="s">
        <v>23</v>
      </c>
      <c r="N37" s="5">
        <v>13</v>
      </c>
      <c r="O37" s="5">
        <v>14</v>
      </c>
      <c r="P37" s="5" t="s">
        <v>57</v>
      </c>
      <c r="Q37" s="6" t="s">
        <v>25</v>
      </c>
      <c r="R37" s="18"/>
    </row>
    <row r="38" spans="1:17" ht="12.75">
      <c r="A38" s="16" t="s">
        <v>64</v>
      </c>
      <c r="B38" s="18" t="s">
        <v>65</v>
      </c>
      <c r="C38" s="17"/>
      <c r="E38" s="16"/>
      <c r="F38" s="18">
        <v>11</v>
      </c>
      <c r="G38" s="18">
        <v>14</v>
      </c>
      <c r="H38" s="18"/>
      <c r="I38" s="18"/>
      <c r="J38" s="18">
        <v>25</v>
      </c>
      <c r="K38" s="18">
        <v>4</v>
      </c>
      <c r="L38" s="4" t="s">
        <v>6</v>
      </c>
      <c r="M38" s="5" t="s">
        <v>23</v>
      </c>
      <c r="N38" s="5">
        <v>13</v>
      </c>
      <c r="O38" s="5">
        <v>14</v>
      </c>
      <c r="P38" s="5" t="s">
        <v>66</v>
      </c>
      <c r="Q38" s="6" t="s">
        <v>25</v>
      </c>
    </row>
    <row r="39" spans="1:17" ht="12.75">
      <c r="A39" s="16" t="s">
        <v>67</v>
      </c>
      <c r="B39" s="18" t="s">
        <v>41</v>
      </c>
      <c r="C39" s="17"/>
      <c r="E39" s="16">
        <v>1</v>
      </c>
      <c r="F39" s="18">
        <v>4</v>
      </c>
      <c r="G39" s="18">
        <v>7</v>
      </c>
      <c r="H39" s="18"/>
      <c r="I39" s="18"/>
      <c r="J39" s="18">
        <v>12</v>
      </c>
      <c r="K39" s="18">
        <v>4</v>
      </c>
      <c r="L39" s="4" t="s">
        <v>6</v>
      </c>
      <c r="M39" s="5" t="s">
        <v>23</v>
      </c>
      <c r="N39" s="5">
        <v>13</v>
      </c>
      <c r="O39" s="5">
        <v>14</v>
      </c>
      <c r="P39" s="5" t="s">
        <v>66</v>
      </c>
      <c r="Q39" s="6" t="s">
        <v>25</v>
      </c>
    </row>
    <row r="40" spans="1:17" ht="12.75">
      <c r="A40" s="16" t="s">
        <v>68</v>
      </c>
      <c r="B40" s="18" t="s">
        <v>69</v>
      </c>
      <c r="C40" s="17"/>
      <c r="E40" s="16">
        <v>1</v>
      </c>
      <c r="F40" s="18">
        <v>15</v>
      </c>
      <c r="G40" s="18">
        <v>14</v>
      </c>
      <c r="H40" s="18"/>
      <c r="I40" s="18"/>
      <c r="J40" s="18">
        <v>30</v>
      </c>
      <c r="K40" s="18">
        <v>4</v>
      </c>
      <c r="L40" s="4" t="s">
        <v>6</v>
      </c>
      <c r="M40" s="5" t="s">
        <v>23</v>
      </c>
      <c r="N40" s="5">
        <v>13</v>
      </c>
      <c r="O40" s="5">
        <v>14</v>
      </c>
      <c r="P40" s="5" t="s">
        <v>66</v>
      </c>
      <c r="Q40" s="6" t="s">
        <v>25</v>
      </c>
    </row>
    <row r="41" spans="1:17" ht="12.75">
      <c r="A41" s="16"/>
      <c r="B41" s="18"/>
      <c r="C41" s="17" t="s">
        <v>33</v>
      </c>
      <c r="E41" s="16">
        <f aca="true" t="shared" si="4" ref="E41:K41">SUM(E38:E40)</f>
        <v>2</v>
      </c>
      <c r="F41" s="18">
        <f t="shared" si="4"/>
        <v>30</v>
      </c>
      <c r="G41" s="18">
        <f t="shared" si="4"/>
        <v>35</v>
      </c>
      <c r="H41" s="18">
        <f t="shared" si="4"/>
        <v>0</v>
      </c>
      <c r="I41" s="18">
        <f t="shared" si="4"/>
        <v>0</v>
      </c>
      <c r="J41" s="18">
        <f t="shared" si="4"/>
        <v>67</v>
      </c>
      <c r="K41" s="18">
        <f t="shared" si="4"/>
        <v>12</v>
      </c>
      <c r="L41" s="4" t="s">
        <v>6</v>
      </c>
      <c r="M41" s="5" t="s">
        <v>23</v>
      </c>
      <c r="N41" s="5">
        <v>13</v>
      </c>
      <c r="O41" s="5">
        <v>14</v>
      </c>
      <c r="P41" s="5" t="s">
        <v>66</v>
      </c>
      <c r="Q41" s="6" t="s">
        <v>25</v>
      </c>
    </row>
    <row r="42" spans="1:17" ht="12.75">
      <c r="A42" s="16" t="s">
        <v>70</v>
      </c>
      <c r="B42" s="18" t="s">
        <v>71</v>
      </c>
      <c r="C42" s="17"/>
      <c r="E42" s="16"/>
      <c r="F42" s="18">
        <v>16</v>
      </c>
      <c r="G42" s="18">
        <v>8</v>
      </c>
      <c r="H42" s="18"/>
      <c r="I42" s="18"/>
      <c r="J42" s="18">
        <v>24</v>
      </c>
      <c r="K42" s="18"/>
      <c r="L42" s="4" t="s">
        <v>6</v>
      </c>
      <c r="M42" s="5" t="s">
        <v>23</v>
      </c>
      <c r="N42" s="5">
        <v>13</v>
      </c>
      <c r="O42" s="5">
        <v>14</v>
      </c>
      <c r="P42" s="5" t="s">
        <v>72</v>
      </c>
      <c r="Q42" s="6" t="s">
        <v>25</v>
      </c>
    </row>
    <row r="43" spans="1:17" ht="12.75">
      <c r="A43" s="16" t="s">
        <v>73</v>
      </c>
      <c r="B43" s="18" t="s">
        <v>71</v>
      </c>
      <c r="C43" s="17"/>
      <c r="E43" s="16">
        <v>6</v>
      </c>
      <c r="F43" s="18">
        <v>55</v>
      </c>
      <c r="G43" s="18">
        <v>42</v>
      </c>
      <c r="H43" s="18">
        <v>18</v>
      </c>
      <c r="I43" s="18"/>
      <c r="J43" s="18">
        <v>121</v>
      </c>
      <c r="K43" s="18">
        <v>9</v>
      </c>
      <c r="L43" s="4" t="s">
        <v>6</v>
      </c>
      <c r="M43" s="5" t="s">
        <v>23</v>
      </c>
      <c r="N43" s="5">
        <v>13</v>
      </c>
      <c r="O43" s="5">
        <v>14</v>
      </c>
      <c r="P43" s="5" t="s">
        <v>72</v>
      </c>
      <c r="Q43" s="6" t="s">
        <v>25</v>
      </c>
    </row>
    <row r="44" spans="1:17" ht="12.75">
      <c r="A44" s="16"/>
      <c r="B44" s="18"/>
      <c r="C44" s="17" t="s">
        <v>33</v>
      </c>
      <c r="E44" s="16">
        <f aca="true" t="shared" si="5" ref="E44:K44">SUM(E42,E43)</f>
        <v>6</v>
      </c>
      <c r="F44" s="18">
        <f t="shared" si="5"/>
        <v>71</v>
      </c>
      <c r="G44" s="18">
        <f t="shared" si="5"/>
        <v>50</v>
      </c>
      <c r="H44" s="18">
        <f t="shared" si="5"/>
        <v>18</v>
      </c>
      <c r="I44" s="18">
        <f t="shared" si="5"/>
        <v>0</v>
      </c>
      <c r="J44" s="18">
        <f t="shared" si="5"/>
        <v>145</v>
      </c>
      <c r="K44" s="18">
        <f t="shared" si="5"/>
        <v>9</v>
      </c>
      <c r="L44" s="4" t="s">
        <v>6</v>
      </c>
      <c r="M44" s="5" t="s">
        <v>23</v>
      </c>
      <c r="N44" s="5">
        <v>13</v>
      </c>
      <c r="O44" s="5">
        <v>14</v>
      </c>
      <c r="P44" s="5" t="s">
        <v>72</v>
      </c>
      <c r="Q44" s="6" t="s">
        <v>25</v>
      </c>
    </row>
    <row r="45" spans="1:17" ht="12.75">
      <c r="A45" s="16" t="s">
        <v>74</v>
      </c>
      <c r="B45" s="18" t="s">
        <v>69</v>
      </c>
      <c r="C45" s="17"/>
      <c r="E45" s="16"/>
      <c r="F45" s="18">
        <v>30</v>
      </c>
      <c r="G45" s="18">
        <v>42</v>
      </c>
      <c r="H45" s="18"/>
      <c r="I45" s="18"/>
      <c r="J45" s="18">
        <v>72</v>
      </c>
      <c r="K45" s="18">
        <v>3</v>
      </c>
      <c r="L45" s="4" t="s">
        <v>6</v>
      </c>
      <c r="M45" s="5" t="s">
        <v>23</v>
      </c>
      <c r="N45" s="5">
        <v>13</v>
      </c>
      <c r="O45" s="5">
        <v>14</v>
      </c>
      <c r="P45" s="5" t="s">
        <v>75</v>
      </c>
      <c r="Q45" s="6" t="s">
        <v>25</v>
      </c>
    </row>
    <row r="46" spans="1:17" ht="12.75">
      <c r="A46" s="16" t="s">
        <v>76</v>
      </c>
      <c r="B46" s="18" t="s">
        <v>41</v>
      </c>
      <c r="C46" s="17"/>
      <c r="E46" s="16">
        <v>1</v>
      </c>
      <c r="F46" s="18">
        <v>23</v>
      </c>
      <c r="G46" s="18">
        <v>8</v>
      </c>
      <c r="H46" s="18"/>
      <c r="I46" s="18"/>
      <c r="J46" s="18">
        <v>32</v>
      </c>
      <c r="K46" s="18">
        <v>6</v>
      </c>
      <c r="L46" s="4" t="s">
        <v>6</v>
      </c>
      <c r="M46" s="5" t="s">
        <v>23</v>
      </c>
      <c r="N46" s="5">
        <v>13</v>
      </c>
      <c r="O46" s="5">
        <v>14</v>
      </c>
      <c r="P46" s="5" t="s">
        <v>77</v>
      </c>
      <c r="Q46" s="6" t="s">
        <v>25</v>
      </c>
    </row>
    <row r="47" spans="1:17" ht="12.75">
      <c r="A47" s="16" t="s">
        <v>78</v>
      </c>
      <c r="B47" s="18">
        <v>4</v>
      </c>
      <c r="C47" s="17"/>
      <c r="E47" s="16"/>
      <c r="F47" s="18">
        <v>42</v>
      </c>
      <c r="G47" s="18"/>
      <c r="H47" s="18"/>
      <c r="I47" s="18"/>
      <c r="J47" s="18">
        <v>42</v>
      </c>
      <c r="K47" s="18">
        <v>3</v>
      </c>
      <c r="L47" s="4" t="s">
        <v>6</v>
      </c>
      <c r="M47" s="5" t="s">
        <v>23</v>
      </c>
      <c r="N47" s="5">
        <v>13</v>
      </c>
      <c r="O47" s="5">
        <v>14</v>
      </c>
      <c r="P47" s="5" t="s">
        <v>77</v>
      </c>
      <c r="Q47" s="6" t="s">
        <v>25</v>
      </c>
    </row>
    <row r="48" spans="1:17" ht="12.75">
      <c r="A48" s="16"/>
      <c r="B48" s="18"/>
      <c r="C48" s="31" t="s">
        <v>33</v>
      </c>
      <c r="E48" s="16">
        <f aca="true" t="shared" si="6" ref="E48:K48">SUM(E46,E47)</f>
        <v>1</v>
      </c>
      <c r="F48" s="18">
        <f t="shared" si="6"/>
        <v>65</v>
      </c>
      <c r="G48" s="18">
        <f t="shared" si="6"/>
        <v>8</v>
      </c>
      <c r="H48" s="18">
        <f t="shared" si="6"/>
        <v>0</v>
      </c>
      <c r="I48" s="18">
        <f t="shared" si="6"/>
        <v>0</v>
      </c>
      <c r="J48" s="18">
        <f t="shared" si="6"/>
        <v>74</v>
      </c>
      <c r="K48" s="18">
        <f t="shared" si="6"/>
        <v>9</v>
      </c>
      <c r="L48" s="4" t="s">
        <v>6</v>
      </c>
      <c r="M48" s="5" t="s">
        <v>23</v>
      </c>
      <c r="N48" s="5">
        <v>13</v>
      </c>
      <c r="O48" s="5">
        <v>14</v>
      </c>
      <c r="P48" s="5" t="s">
        <v>77</v>
      </c>
      <c r="Q48" s="6" t="s">
        <v>25</v>
      </c>
    </row>
    <row r="49" spans="1:17" ht="12.75">
      <c r="A49" s="16" t="s">
        <v>79</v>
      </c>
      <c r="B49" s="18" t="s">
        <v>31</v>
      </c>
      <c r="C49" s="17"/>
      <c r="E49" s="34">
        <v>2</v>
      </c>
      <c r="F49" s="35">
        <v>16</v>
      </c>
      <c r="G49" s="35">
        <v>31</v>
      </c>
      <c r="H49" s="35">
        <v>1</v>
      </c>
      <c r="I49" s="35"/>
      <c r="J49" s="35">
        <v>50</v>
      </c>
      <c r="K49" s="35">
        <v>8</v>
      </c>
      <c r="L49" s="4" t="s">
        <v>6</v>
      </c>
      <c r="M49" s="5" t="s">
        <v>23</v>
      </c>
      <c r="N49" s="5">
        <v>13</v>
      </c>
      <c r="O49" s="5">
        <v>14</v>
      </c>
      <c r="P49" s="5" t="s">
        <v>80</v>
      </c>
      <c r="Q49" s="6" t="s">
        <v>25</v>
      </c>
    </row>
    <row r="50" spans="1:17" ht="12.75">
      <c r="A50" s="43" t="s">
        <v>81</v>
      </c>
      <c r="B50" s="18" t="s">
        <v>37</v>
      </c>
      <c r="C50" s="17"/>
      <c r="E50" s="16"/>
      <c r="F50" s="10">
        <v>9</v>
      </c>
      <c r="G50" s="10">
        <v>20</v>
      </c>
      <c r="J50" s="10">
        <v>29</v>
      </c>
      <c r="K50" s="10">
        <v>2</v>
      </c>
      <c r="L50" s="4" t="s">
        <v>6</v>
      </c>
      <c r="M50" s="5" t="s">
        <v>23</v>
      </c>
      <c r="N50" s="5">
        <v>13</v>
      </c>
      <c r="O50" s="5">
        <v>14</v>
      </c>
      <c r="P50" s="5" t="s">
        <v>82</v>
      </c>
      <c r="Q50" s="6" t="s">
        <v>25</v>
      </c>
    </row>
    <row r="51" spans="1:17" ht="12.75">
      <c r="A51" s="43" t="s">
        <v>83</v>
      </c>
      <c r="B51" s="18" t="s">
        <v>31</v>
      </c>
      <c r="C51" s="17"/>
      <c r="E51" s="16">
        <v>2</v>
      </c>
      <c r="F51" s="10">
        <v>3</v>
      </c>
      <c r="G51" s="10">
        <v>3</v>
      </c>
      <c r="J51" s="10">
        <v>8</v>
      </c>
      <c r="K51" s="10">
        <v>3</v>
      </c>
      <c r="L51" s="4" t="s">
        <v>6</v>
      </c>
      <c r="M51" s="5" t="s">
        <v>23</v>
      </c>
      <c r="N51" s="5">
        <v>13</v>
      </c>
      <c r="O51" s="5">
        <v>14</v>
      </c>
      <c r="P51" s="5" t="s">
        <v>82</v>
      </c>
      <c r="Q51" s="6" t="s">
        <v>25</v>
      </c>
    </row>
    <row r="52" spans="1:17" ht="12.75">
      <c r="A52" s="43" t="s">
        <v>84</v>
      </c>
      <c r="B52" s="18" t="s">
        <v>31</v>
      </c>
      <c r="C52" s="17"/>
      <c r="E52" s="16"/>
      <c r="F52" s="10">
        <v>13</v>
      </c>
      <c r="G52" s="10">
        <v>8</v>
      </c>
      <c r="J52" s="10">
        <v>21</v>
      </c>
      <c r="K52" s="10">
        <v>2</v>
      </c>
      <c r="L52" s="4" t="s">
        <v>6</v>
      </c>
      <c r="M52" s="5" t="s">
        <v>23</v>
      </c>
      <c r="N52" s="5">
        <v>13</v>
      </c>
      <c r="O52" s="5">
        <v>14</v>
      </c>
      <c r="P52" s="5" t="s">
        <v>82</v>
      </c>
      <c r="Q52" s="6" t="s">
        <v>25</v>
      </c>
    </row>
    <row r="53" spans="1:17" ht="12.75">
      <c r="A53" s="43"/>
      <c r="B53" s="18"/>
      <c r="C53" s="17" t="s">
        <v>33</v>
      </c>
      <c r="E53" s="16">
        <f aca="true" t="shared" si="7" ref="E53:K53">SUM(E50:E52)</f>
        <v>2</v>
      </c>
      <c r="F53" s="18">
        <f t="shared" si="7"/>
        <v>25</v>
      </c>
      <c r="G53" s="18">
        <f t="shared" si="7"/>
        <v>31</v>
      </c>
      <c r="H53" s="18">
        <f t="shared" si="7"/>
        <v>0</v>
      </c>
      <c r="I53" s="18">
        <f t="shared" si="7"/>
        <v>0</v>
      </c>
      <c r="J53" s="18">
        <f t="shared" si="7"/>
        <v>58</v>
      </c>
      <c r="K53" s="18">
        <f t="shared" si="7"/>
        <v>7</v>
      </c>
      <c r="L53" s="4" t="s">
        <v>6</v>
      </c>
      <c r="M53" s="5" t="s">
        <v>23</v>
      </c>
      <c r="N53" s="5">
        <v>13</v>
      </c>
      <c r="O53" s="5">
        <v>14</v>
      </c>
      <c r="P53" s="5" t="s">
        <v>82</v>
      </c>
      <c r="Q53" s="6" t="s">
        <v>25</v>
      </c>
    </row>
    <row r="54" spans="1:17" ht="13.5" thickBot="1">
      <c r="A54" s="79"/>
      <c r="B54" s="21"/>
      <c r="C54" s="20" t="s">
        <v>85</v>
      </c>
      <c r="E54" s="19">
        <f>SUM(E12+E19+E30+E37+E41++E45+E44+E48+E49+E53)</f>
        <v>53</v>
      </c>
      <c r="F54" s="21">
        <f aca="true" t="shared" si="8" ref="F54:K54">SUM(F12+F19+F30+F37+F41++F45+F44+F48+F49+F53)</f>
        <v>646</v>
      </c>
      <c r="G54" s="21">
        <f t="shared" si="8"/>
        <v>472</v>
      </c>
      <c r="H54" s="21">
        <f t="shared" si="8"/>
        <v>133</v>
      </c>
      <c r="I54" s="21">
        <f t="shared" si="8"/>
        <v>7</v>
      </c>
      <c r="J54" s="21">
        <f t="shared" si="8"/>
        <v>1311</v>
      </c>
      <c r="K54" s="21">
        <f t="shared" si="8"/>
        <v>131</v>
      </c>
      <c r="L54" s="7" t="s">
        <v>6</v>
      </c>
      <c r="M54" s="8" t="s">
        <v>23</v>
      </c>
      <c r="N54" s="8">
        <v>13</v>
      </c>
      <c r="O54" s="8">
        <v>14</v>
      </c>
      <c r="P54" s="36"/>
      <c r="Q54" s="9" t="s">
        <v>25</v>
      </c>
    </row>
  </sheetData>
  <mergeCells count="20">
    <mergeCell ref="P3:P6"/>
    <mergeCell ref="Q3:Q6"/>
    <mergeCell ref="L3:L6"/>
    <mergeCell ref="M3:M6"/>
    <mergeCell ref="N3:N6"/>
    <mergeCell ref="O3:O6"/>
    <mergeCell ref="J3:K3"/>
    <mergeCell ref="J4:J6"/>
    <mergeCell ref="K4:K6"/>
    <mergeCell ref="G5:G6"/>
    <mergeCell ref="H4:I4"/>
    <mergeCell ref="H5:H6"/>
    <mergeCell ref="C3:C6"/>
    <mergeCell ref="A3:A6"/>
    <mergeCell ref="B3:B6"/>
    <mergeCell ref="E3:I3"/>
    <mergeCell ref="E4:E6"/>
    <mergeCell ref="F4:G4"/>
    <mergeCell ref="F5:F6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N74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10" customWidth="1"/>
    <col min="2" max="3" width="15.57421875" style="10" customWidth="1"/>
    <col min="4" max="4" width="4.00390625" style="10" customWidth="1"/>
    <col min="5" max="7" width="9.140625" style="10" customWidth="1"/>
    <col min="8" max="8" width="9.00390625" style="10" customWidth="1"/>
    <col min="9" max="9" width="7.140625" style="29" customWidth="1"/>
    <col min="10" max="11" width="6.57421875" style="29" customWidth="1"/>
    <col min="12" max="12" width="5.7109375" style="29" customWidth="1"/>
    <col min="13" max="14" width="9.140625" style="29" customWidth="1"/>
    <col min="15" max="16384" width="9.140625" style="10" customWidth="1"/>
  </cols>
  <sheetData>
    <row r="1" spans="1:14" ht="13.5" thickBot="1">
      <c r="A1" s="90" t="s">
        <v>210</v>
      </c>
      <c r="B1" s="22"/>
      <c r="C1" s="22"/>
      <c r="D1" s="22"/>
      <c r="E1" s="22"/>
      <c r="F1" s="22"/>
      <c r="G1" s="22"/>
      <c r="H1" s="22"/>
      <c r="I1" s="39"/>
      <c r="J1" s="39"/>
      <c r="K1" s="39"/>
      <c r="L1" s="39"/>
      <c r="M1" s="39"/>
      <c r="N1" s="112"/>
    </row>
    <row r="2" ht="13.5" thickBot="1"/>
    <row r="3" spans="1:14" ht="27.75" customHeight="1">
      <c r="A3" s="133" t="s">
        <v>211</v>
      </c>
      <c r="B3" s="130" t="s">
        <v>9</v>
      </c>
      <c r="C3" s="127" t="s">
        <v>210</v>
      </c>
      <c r="D3" s="25"/>
      <c r="E3" s="133" t="s">
        <v>11</v>
      </c>
      <c r="F3" s="130"/>
      <c r="G3" s="130" t="s">
        <v>12</v>
      </c>
      <c r="H3" s="127"/>
      <c r="I3" s="148" t="s">
        <v>0</v>
      </c>
      <c r="J3" s="148" t="s">
        <v>1</v>
      </c>
      <c r="K3" s="148" t="s">
        <v>2</v>
      </c>
      <c r="L3" s="154" t="s">
        <v>3</v>
      </c>
      <c r="M3" s="148" t="s">
        <v>4</v>
      </c>
      <c r="N3" s="151" t="s">
        <v>5</v>
      </c>
    </row>
    <row r="4" spans="1:14" ht="18" customHeight="1">
      <c r="A4" s="131"/>
      <c r="B4" s="184"/>
      <c r="C4" s="158"/>
      <c r="D4" s="25"/>
      <c r="E4" s="131" t="s">
        <v>13</v>
      </c>
      <c r="F4" s="102" t="s">
        <v>212</v>
      </c>
      <c r="G4" s="102" t="s">
        <v>11</v>
      </c>
      <c r="H4" s="158" t="s">
        <v>213</v>
      </c>
      <c r="I4" s="149"/>
      <c r="J4" s="149"/>
      <c r="K4" s="149"/>
      <c r="L4" s="155"/>
      <c r="M4" s="149"/>
      <c r="N4" s="152"/>
    </row>
    <row r="5" spans="1:14" ht="18.75" customHeight="1">
      <c r="A5" s="131"/>
      <c r="B5" s="184"/>
      <c r="C5" s="158"/>
      <c r="D5" s="25"/>
      <c r="E5" s="131"/>
      <c r="F5" s="102"/>
      <c r="G5" s="102"/>
      <c r="H5" s="158"/>
      <c r="I5" s="149"/>
      <c r="J5" s="149"/>
      <c r="K5" s="149"/>
      <c r="L5" s="155"/>
      <c r="M5" s="149"/>
      <c r="N5" s="152"/>
    </row>
    <row r="6" spans="1:14" ht="13.5" thickBot="1">
      <c r="A6" s="156"/>
      <c r="B6" s="185"/>
      <c r="C6" s="159"/>
      <c r="D6" s="25"/>
      <c r="E6" s="156"/>
      <c r="F6" s="157"/>
      <c r="G6" s="157"/>
      <c r="H6" s="159"/>
      <c r="I6" s="150"/>
      <c r="J6" s="150"/>
      <c r="K6" s="150"/>
      <c r="L6" s="132"/>
      <c r="M6" s="150"/>
      <c r="N6" s="153"/>
    </row>
    <row r="7" ht="13.5" thickBot="1"/>
    <row r="8" spans="1:14" ht="12.75">
      <c r="A8" s="13" t="s">
        <v>98</v>
      </c>
      <c r="B8" s="48" t="s">
        <v>214</v>
      </c>
      <c r="C8" s="14"/>
      <c r="D8" s="18"/>
      <c r="E8" s="13">
        <v>2</v>
      </c>
      <c r="F8" s="15">
        <v>5</v>
      </c>
      <c r="G8" s="15">
        <v>7</v>
      </c>
      <c r="H8" s="49">
        <v>3</v>
      </c>
      <c r="I8" s="1" t="s">
        <v>6</v>
      </c>
      <c r="J8" s="2" t="s">
        <v>23</v>
      </c>
      <c r="K8" s="2">
        <v>15</v>
      </c>
      <c r="L8" s="2">
        <v>16</v>
      </c>
      <c r="M8" s="2" t="s">
        <v>24</v>
      </c>
      <c r="N8" s="3" t="s">
        <v>215</v>
      </c>
    </row>
    <row r="9" spans="1:14" ht="12.75">
      <c r="A9" s="16"/>
      <c r="B9" s="33" t="s">
        <v>216</v>
      </c>
      <c r="C9" s="17"/>
      <c r="D9" s="18"/>
      <c r="E9" s="16">
        <v>2</v>
      </c>
      <c r="F9" s="18">
        <v>4</v>
      </c>
      <c r="G9" s="18">
        <v>6</v>
      </c>
      <c r="H9" s="35">
        <v>4</v>
      </c>
      <c r="I9" s="4" t="s">
        <v>6</v>
      </c>
      <c r="J9" s="5" t="s">
        <v>23</v>
      </c>
      <c r="K9" s="5">
        <v>15</v>
      </c>
      <c r="L9" s="5">
        <v>16</v>
      </c>
      <c r="M9" s="5" t="s">
        <v>24</v>
      </c>
      <c r="N9" s="6" t="s">
        <v>215</v>
      </c>
    </row>
    <row r="10" spans="1:14" ht="12.75">
      <c r="A10" s="16"/>
      <c r="B10" s="33" t="s">
        <v>217</v>
      </c>
      <c r="C10" s="17"/>
      <c r="D10" s="18"/>
      <c r="E10" s="16">
        <v>2</v>
      </c>
      <c r="F10" s="18">
        <v>4</v>
      </c>
      <c r="G10" s="18">
        <v>6</v>
      </c>
      <c r="H10" s="35">
        <v>6</v>
      </c>
      <c r="I10" s="4" t="s">
        <v>6</v>
      </c>
      <c r="J10" s="5" t="s">
        <v>23</v>
      </c>
      <c r="K10" s="5">
        <v>15</v>
      </c>
      <c r="L10" s="5">
        <v>16</v>
      </c>
      <c r="M10" s="5" t="s">
        <v>24</v>
      </c>
      <c r="N10" s="6" t="s">
        <v>215</v>
      </c>
    </row>
    <row r="11" spans="1:14" ht="12.75">
      <c r="A11" s="16"/>
      <c r="B11" s="33" t="s">
        <v>21</v>
      </c>
      <c r="C11" s="17"/>
      <c r="D11" s="18"/>
      <c r="E11" s="16">
        <v>2</v>
      </c>
      <c r="F11" s="18">
        <v>5</v>
      </c>
      <c r="G11" s="18">
        <v>7</v>
      </c>
      <c r="H11" s="35">
        <v>3</v>
      </c>
      <c r="I11" s="4" t="s">
        <v>6</v>
      </c>
      <c r="J11" s="5" t="s">
        <v>23</v>
      </c>
      <c r="K11" s="5">
        <v>15</v>
      </c>
      <c r="L11" s="5">
        <v>16</v>
      </c>
      <c r="M11" s="5" t="s">
        <v>24</v>
      </c>
      <c r="N11" s="6" t="s">
        <v>215</v>
      </c>
    </row>
    <row r="12" spans="1:14" ht="25.5">
      <c r="A12" s="16"/>
      <c r="B12" s="33" t="s">
        <v>218</v>
      </c>
      <c r="C12" s="17"/>
      <c r="D12" s="18"/>
      <c r="E12" s="16">
        <v>1</v>
      </c>
      <c r="F12" s="18">
        <v>4</v>
      </c>
      <c r="G12" s="18">
        <v>5</v>
      </c>
      <c r="H12" s="35">
        <v>3</v>
      </c>
      <c r="I12" s="4" t="s">
        <v>6</v>
      </c>
      <c r="J12" s="5" t="s">
        <v>23</v>
      </c>
      <c r="K12" s="5">
        <v>15</v>
      </c>
      <c r="L12" s="5">
        <v>16</v>
      </c>
      <c r="M12" s="5" t="s">
        <v>24</v>
      </c>
      <c r="N12" s="6" t="s">
        <v>215</v>
      </c>
    </row>
    <row r="13" spans="1:14" ht="12.75">
      <c r="A13" s="16"/>
      <c r="B13" s="33" t="s">
        <v>219</v>
      </c>
      <c r="C13" s="17"/>
      <c r="D13" s="18"/>
      <c r="E13" s="16">
        <v>2</v>
      </c>
      <c r="F13" s="18">
        <v>6</v>
      </c>
      <c r="G13" s="18">
        <v>8</v>
      </c>
      <c r="H13" s="35">
        <v>2</v>
      </c>
      <c r="I13" s="4" t="s">
        <v>6</v>
      </c>
      <c r="J13" s="5" t="s">
        <v>23</v>
      </c>
      <c r="K13" s="5">
        <v>15</v>
      </c>
      <c r="L13" s="5">
        <v>16</v>
      </c>
      <c r="M13" s="5" t="s">
        <v>24</v>
      </c>
      <c r="N13" s="6" t="s">
        <v>215</v>
      </c>
    </row>
    <row r="14" spans="1:14" ht="12.75">
      <c r="A14" s="16"/>
      <c r="B14" s="33" t="s">
        <v>220</v>
      </c>
      <c r="C14" s="17"/>
      <c r="D14" s="18"/>
      <c r="E14" s="16">
        <v>6</v>
      </c>
      <c r="F14" s="18">
        <v>5</v>
      </c>
      <c r="G14" s="18">
        <v>11</v>
      </c>
      <c r="H14" s="35">
        <v>9</v>
      </c>
      <c r="I14" s="4" t="s">
        <v>6</v>
      </c>
      <c r="J14" s="5" t="s">
        <v>23</v>
      </c>
      <c r="K14" s="5">
        <v>15</v>
      </c>
      <c r="L14" s="5">
        <v>16</v>
      </c>
      <c r="M14" s="5" t="s">
        <v>24</v>
      </c>
      <c r="N14" s="6" t="s">
        <v>215</v>
      </c>
    </row>
    <row r="15" spans="1:14" ht="12.75">
      <c r="A15" s="16"/>
      <c r="B15" s="33" t="s">
        <v>26</v>
      </c>
      <c r="C15" s="17"/>
      <c r="D15" s="18"/>
      <c r="E15" s="16">
        <v>2</v>
      </c>
      <c r="F15" s="18">
        <v>10</v>
      </c>
      <c r="G15" s="18">
        <v>12</v>
      </c>
      <c r="H15" s="35">
        <v>2</v>
      </c>
      <c r="I15" s="4" t="s">
        <v>6</v>
      </c>
      <c r="J15" s="5" t="s">
        <v>23</v>
      </c>
      <c r="K15" s="5">
        <v>15</v>
      </c>
      <c r="L15" s="5">
        <v>16</v>
      </c>
      <c r="M15" s="5" t="s">
        <v>24</v>
      </c>
      <c r="N15" s="6" t="s">
        <v>215</v>
      </c>
    </row>
    <row r="16" spans="1:14" ht="12.75">
      <c r="A16" s="16"/>
      <c r="B16" s="33" t="s">
        <v>221</v>
      </c>
      <c r="C16" s="17"/>
      <c r="D16" s="18"/>
      <c r="E16" s="16">
        <v>3</v>
      </c>
      <c r="F16" s="18">
        <v>8</v>
      </c>
      <c r="G16" s="18">
        <v>11</v>
      </c>
      <c r="H16" s="35">
        <v>6</v>
      </c>
      <c r="I16" s="4" t="s">
        <v>6</v>
      </c>
      <c r="J16" s="5" t="s">
        <v>23</v>
      </c>
      <c r="K16" s="5">
        <v>15</v>
      </c>
      <c r="L16" s="5">
        <v>16</v>
      </c>
      <c r="M16" s="5" t="s">
        <v>24</v>
      </c>
      <c r="N16" s="6" t="s">
        <v>215</v>
      </c>
    </row>
    <row r="17" spans="1:14" ht="12.75">
      <c r="A17" s="16"/>
      <c r="B17" s="33" t="s">
        <v>222</v>
      </c>
      <c r="C17" s="17"/>
      <c r="D17" s="18"/>
      <c r="E17" s="16"/>
      <c r="F17" s="18">
        <v>5</v>
      </c>
      <c r="G17" s="18">
        <v>5</v>
      </c>
      <c r="H17" s="35">
        <v>3</v>
      </c>
      <c r="I17" s="4" t="s">
        <v>6</v>
      </c>
      <c r="J17" s="5" t="s">
        <v>23</v>
      </c>
      <c r="K17" s="5">
        <v>15</v>
      </c>
      <c r="L17" s="5">
        <v>16</v>
      </c>
      <c r="M17" s="5" t="s">
        <v>24</v>
      </c>
      <c r="N17" s="6" t="s">
        <v>215</v>
      </c>
    </row>
    <row r="18" spans="1:14" ht="12.75">
      <c r="A18" s="16"/>
      <c r="B18" s="33" t="s">
        <v>223</v>
      </c>
      <c r="C18" s="17"/>
      <c r="D18" s="18"/>
      <c r="E18" s="16"/>
      <c r="F18" s="18">
        <v>4</v>
      </c>
      <c r="G18" s="18">
        <v>4</v>
      </c>
      <c r="H18" s="35">
        <v>1</v>
      </c>
      <c r="I18" s="4" t="s">
        <v>6</v>
      </c>
      <c r="J18" s="5" t="s">
        <v>23</v>
      </c>
      <c r="K18" s="5">
        <v>15</v>
      </c>
      <c r="L18" s="5">
        <v>16</v>
      </c>
      <c r="M18" s="5" t="s">
        <v>24</v>
      </c>
      <c r="N18" s="6" t="s">
        <v>215</v>
      </c>
    </row>
    <row r="19" spans="1:14" ht="12.75">
      <c r="A19" s="16"/>
      <c r="B19" s="33" t="s">
        <v>28</v>
      </c>
      <c r="C19" s="17"/>
      <c r="D19" s="18"/>
      <c r="E19" s="16">
        <v>2</v>
      </c>
      <c r="F19" s="18">
        <v>7</v>
      </c>
      <c r="G19" s="18">
        <v>9</v>
      </c>
      <c r="H19" s="35">
        <v>7</v>
      </c>
      <c r="I19" s="4" t="s">
        <v>6</v>
      </c>
      <c r="J19" s="5" t="s">
        <v>23</v>
      </c>
      <c r="K19" s="5">
        <v>15</v>
      </c>
      <c r="L19" s="5">
        <v>16</v>
      </c>
      <c r="M19" s="5" t="s">
        <v>24</v>
      </c>
      <c r="N19" s="6" t="s">
        <v>215</v>
      </c>
    </row>
    <row r="20" spans="1:14" ht="12.75">
      <c r="A20" s="16"/>
      <c r="B20" s="33" t="s">
        <v>224</v>
      </c>
      <c r="C20" s="17"/>
      <c r="D20" s="18"/>
      <c r="E20" s="16">
        <v>5</v>
      </c>
      <c r="F20" s="18">
        <v>5</v>
      </c>
      <c r="G20" s="18">
        <v>10</v>
      </c>
      <c r="H20" s="35">
        <v>8</v>
      </c>
      <c r="I20" s="4" t="s">
        <v>6</v>
      </c>
      <c r="J20" s="5" t="s">
        <v>23</v>
      </c>
      <c r="K20" s="5">
        <v>15</v>
      </c>
      <c r="L20" s="5">
        <v>16</v>
      </c>
      <c r="M20" s="5" t="s">
        <v>24</v>
      </c>
      <c r="N20" s="6" t="s">
        <v>215</v>
      </c>
    </row>
    <row r="21" spans="1:14" ht="12.75">
      <c r="A21" s="16"/>
      <c r="B21" s="33" t="s">
        <v>225</v>
      </c>
      <c r="C21" s="17"/>
      <c r="D21" s="18"/>
      <c r="E21" s="16">
        <v>2</v>
      </c>
      <c r="F21" s="18">
        <v>6</v>
      </c>
      <c r="G21" s="18">
        <v>8</v>
      </c>
      <c r="H21" s="35">
        <v>1</v>
      </c>
      <c r="I21" s="4" t="s">
        <v>6</v>
      </c>
      <c r="J21" s="5" t="s">
        <v>23</v>
      </c>
      <c r="K21" s="5">
        <v>15</v>
      </c>
      <c r="L21" s="5">
        <v>16</v>
      </c>
      <c r="M21" s="5" t="s">
        <v>24</v>
      </c>
      <c r="N21" s="6" t="s">
        <v>215</v>
      </c>
    </row>
    <row r="22" spans="1:14" ht="12.75">
      <c r="A22" s="16"/>
      <c r="B22" s="67" t="s">
        <v>30</v>
      </c>
      <c r="C22" s="17"/>
      <c r="D22" s="18"/>
      <c r="E22" s="16">
        <v>4</v>
      </c>
      <c r="F22" s="18">
        <v>16</v>
      </c>
      <c r="G22" s="18">
        <v>20</v>
      </c>
      <c r="H22" s="35">
        <v>5</v>
      </c>
      <c r="I22" s="4" t="s">
        <v>6</v>
      </c>
      <c r="J22" s="5" t="s">
        <v>23</v>
      </c>
      <c r="K22" s="5">
        <v>15</v>
      </c>
      <c r="L22" s="5">
        <v>16</v>
      </c>
      <c r="M22" s="5" t="s">
        <v>24</v>
      </c>
      <c r="N22" s="6" t="s">
        <v>215</v>
      </c>
    </row>
    <row r="23" spans="1:14" ht="12.75">
      <c r="A23" s="16"/>
      <c r="B23" s="33" t="s">
        <v>226</v>
      </c>
      <c r="C23" s="17"/>
      <c r="D23" s="18"/>
      <c r="E23" s="16">
        <v>1</v>
      </c>
      <c r="F23" s="18">
        <v>4</v>
      </c>
      <c r="G23" s="18">
        <v>5</v>
      </c>
      <c r="H23" s="35">
        <v>1</v>
      </c>
      <c r="I23" s="4" t="s">
        <v>6</v>
      </c>
      <c r="J23" s="5" t="s">
        <v>23</v>
      </c>
      <c r="K23" s="5">
        <v>15</v>
      </c>
      <c r="L23" s="5">
        <v>16</v>
      </c>
      <c r="M23" s="5" t="s">
        <v>24</v>
      </c>
      <c r="N23" s="6" t="s">
        <v>215</v>
      </c>
    </row>
    <row r="24" spans="1:14" ht="12.75">
      <c r="A24" s="16"/>
      <c r="B24" s="33" t="s">
        <v>227</v>
      </c>
      <c r="C24" s="17"/>
      <c r="D24" s="18"/>
      <c r="E24" s="16"/>
      <c r="F24" s="18">
        <v>4</v>
      </c>
      <c r="G24" s="18">
        <v>4</v>
      </c>
      <c r="H24" s="35">
        <v>1</v>
      </c>
      <c r="I24" s="4" t="s">
        <v>6</v>
      </c>
      <c r="J24" s="5" t="s">
        <v>23</v>
      </c>
      <c r="K24" s="5">
        <v>15</v>
      </c>
      <c r="L24" s="5">
        <v>16</v>
      </c>
      <c r="M24" s="5" t="s">
        <v>24</v>
      </c>
      <c r="N24" s="6" t="s">
        <v>215</v>
      </c>
    </row>
    <row r="25" spans="1:14" ht="12.75">
      <c r="A25" s="16"/>
      <c r="B25" s="33" t="s">
        <v>228</v>
      </c>
      <c r="C25" s="17"/>
      <c r="D25" s="18"/>
      <c r="E25" s="16">
        <v>3</v>
      </c>
      <c r="F25" s="18">
        <v>4</v>
      </c>
      <c r="G25" s="18">
        <v>7</v>
      </c>
      <c r="H25" s="35">
        <v>3</v>
      </c>
      <c r="I25" s="4" t="s">
        <v>6</v>
      </c>
      <c r="J25" s="5" t="s">
        <v>23</v>
      </c>
      <c r="K25" s="5">
        <v>15</v>
      </c>
      <c r="L25" s="5">
        <v>16</v>
      </c>
      <c r="M25" s="5" t="s">
        <v>24</v>
      </c>
      <c r="N25" s="6" t="s">
        <v>215</v>
      </c>
    </row>
    <row r="26" spans="1:14" ht="12.75">
      <c r="A26" s="16"/>
      <c r="B26" s="33" t="s">
        <v>229</v>
      </c>
      <c r="C26" s="17"/>
      <c r="D26" s="18"/>
      <c r="E26" s="16">
        <v>1</v>
      </c>
      <c r="F26" s="18">
        <v>5</v>
      </c>
      <c r="G26" s="18">
        <v>6</v>
      </c>
      <c r="H26" s="35">
        <v>3</v>
      </c>
      <c r="I26" s="4" t="s">
        <v>6</v>
      </c>
      <c r="J26" s="5" t="s">
        <v>23</v>
      </c>
      <c r="K26" s="5">
        <v>15</v>
      </c>
      <c r="L26" s="5">
        <v>16</v>
      </c>
      <c r="M26" s="5" t="s">
        <v>24</v>
      </c>
      <c r="N26" s="6" t="s">
        <v>215</v>
      </c>
    </row>
    <row r="27" spans="1:14" ht="12.75">
      <c r="A27" s="16"/>
      <c r="B27" s="33" t="s">
        <v>230</v>
      </c>
      <c r="C27" s="17"/>
      <c r="D27" s="18"/>
      <c r="E27" s="16">
        <v>6</v>
      </c>
      <c r="F27" s="18">
        <v>5</v>
      </c>
      <c r="G27" s="18">
        <v>11</v>
      </c>
      <c r="H27" s="35">
        <v>6</v>
      </c>
      <c r="I27" s="4" t="s">
        <v>6</v>
      </c>
      <c r="J27" s="5" t="s">
        <v>23</v>
      </c>
      <c r="K27" s="5">
        <v>15</v>
      </c>
      <c r="L27" s="5">
        <v>16</v>
      </c>
      <c r="M27" s="5" t="s">
        <v>24</v>
      </c>
      <c r="N27" s="6" t="s">
        <v>215</v>
      </c>
    </row>
    <row r="28" spans="1:14" ht="12.75">
      <c r="A28" s="16"/>
      <c r="B28" s="33" t="s">
        <v>231</v>
      </c>
      <c r="C28" s="17"/>
      <c r="D28" s="18"/>
      <c r="E28" s="16">
        <v>1</v>
      </c>
      <c r="F28" s="18">
        <v>4</v>
      </c>
      <c r="G28" s="18">
        <v>5</v>
      </c>
      <c r="H28" s="35">
        <v>2</v>
      </c>
      <c r="I28" s="4" t="s">
        <v>6</v>
      </c>
      <c r="J28" s="5" t="s">
        <v>23</v>
      </c>
      <c r="K28" s="5">
        <v>15</v>
      </c>
      <c r="L28" s="5">
        <v>16</v>
      </c>
      <c r="M28" s="5" t="s">
        <v>24</v>
      </c>
      <c r="N28" s="6" t="s">
        <v>215</v>
      </c>
    </row>
    <row r="29" spans="1:14" ht="12.75">
      <c r="A29" s="16"/>
      <c r="B29" s="33" t="s">
        <v>232</v>
      </c>
      <c r="C29" s="17"/>
      <c r="D29" s="18"/>
      <c r="E29" s="16">
        <v>1</v>
      </c>
      <c r="F29" s="18">
        <v>5</v>
      </c>
      <c r="G29" s="18">
        <v>6</v>
      </c>
      <c r="H29" s="35">
        <v>3</v>
      </c>
      <c r="I29" s="4" t="s">
        <v>6</v>
      </c>
      <c r="J29" s="5" t="s">
        <v>23</v>
      </c>
      <c r="K29" s="5">
        <v>15</v>
      </c>
      <c r="L29" s="5">
        <v>16</v>
      </c>
      <c r="M29" s="5" t="s">
        <v>24</v>
      </c>
      <c r="N29" s="6" t="s">
        <v>215</v>
      </c>
    </row>
    <row r="30" spans="1:14" ht="12.75">
      <c r="A30" s="16"/>
      <c r="B30" s="33" t="s">
        <v>233</v>
      </c>
      <c r="C30" s="17"/>
      <c r="D30" s="18"/>
      <c r="E30" s="16">
        <v>2</v>
      </c>
      <c r="F30" s="18">
        <v>4</v>
      </c>
      <c r="G30" s="18">
        <v>6</v>
      </c>
      <c r="H30" s="35">
        <v>4</v>
      </c>
      <c r="I30" s="4" t="s">
        <v>6</v>
      </c>
      <c r="J30" s="5" t="s">
        <v>23</v>
      </c>
      <c r="K30" s="5">
        <v>15</v>
      </c>
      <c r="L30" s="5">
        <v>16</v>
      </c>
      <c r="M30" s="5" t="s">
        <v>24</v>
      </c>
      <c r="N30" s="6" t="s">
        <v>215</v>
      </c>
    </row>
    <row r="31" spans="1:14" ht="12.75">
      <c r="A31" s="16"/>
      <c r="B31" s="33" t="s">
        <v>234</v>
      </c>
      <c r="C31" s="17"/>
      <c r="D31" s="18"/>
      <c r="E31" s="16">
        <v>3</v>
      </c>
      <c r="F31" s="18">
        <v>5</v>
      </c>
      <c r="G31" s="18">
        <v>8</v>
      </c>
      <c r="H31" s="35">
        <v>4</v>
      </c>
      <c r="I31" s="4" t="s">
        <v>6</v>
      </c>
      <c r="J31" s="5" t="s">
        <v>23</v>
      </c>
      <c r="K31" s="5">
        <v>15</v>
      </c>
      <c r="L31" s="5">
        <v>16</v>
      </c>
      <c r="M31" s="5" t="s">
        <v>24</v>
      </c>
      <c r="N31" s="6" t="s">
        <v>215</v>
      </c>
    </row>
    <row r="32" spans="1:14" ht="25.5">
      <c r="A32" s="16"/>
      <c r="B32" s="33" t="s">
        <v>235</v>
      </c>
      <c r="C32" s="17"/>
      <c r="D32" s="18"/>
      <c r="E32" s="16">
        <v>1</v>
      </c>
      <c r="F32" s="18">
        <v>4</v>
      </c>
      <c r="G32" s="18">
        <v>5</v>
      </c>
      <c r="H32" s="35">
        <v>2</v>
      </c>
      <c r="I32" s="4" t="s">
        <v>6</v>
      </c>
      <c r="J32" s="5" t="s">
        <v>23</v>
      </c>
      <c r="K32" s="5">
        <v>15</v>
      </c>
      <c r="L32" s="5">
        <v>16</v>
      </c>
      <c r="M32" s="5" t="s">
        <v>24</v>
      </c>
      <c r="N32" s="6" t="s">
        <v>215</v>
      </c>
    </row>
    <row r="33" spans="1:14" ht="12.75">
      <c r="A33" s="16"/>
      <c r="B33" s="33" t="s">
        <v>236</v>
      </c>
      <c r="C33" s="17"/>
      <c r="D33" s="18"/>
      <c r="E33" s="16">
        <v>5</v>
      </c>
      <c r="F33" s="18">
        <v>6</v>
      </c>
      <c r="G33" s="18">
        <v>11</v>
      </c>
      <c r="H33" s="35">
        <v>12</v>
      </c>
      <c r="I33" s="4" t="s">
        <v>6</v>
      </c>
      <c r="J33" s="5" t="s">
        <v>23</v>
      </c>
      <c r="K33" s="5">
        <v>15</v>
      </c>
      <c r="L33" s="5">
        <v>16</v>
      </c>
      <c r="M33" s="5" t="s">
        <v>24</v>
      </c>
      <c r="N33" s="6" t="s">
        <v>215</v>
      </c>
    </row>
    <row r="34" spans="1:14" ht="12.75">
      <c r="A34" s="16"/>
      <c r="B34" s="33" t="s">
        <v>237</v>
      </c>
      <c r="C34" s="17"/>
      <c r="D34" s="18"/>
      <c r="E34" s="16">
        <v>1</v>
      </c>
      <c r="F34" s="18">
        <v>4</v>
      </c>
      <c r="G34" s="18">
        <v>5</v>
      </c>
      <c r="H34" s="35">
        <v>4</v>
      </c>
      <c r="I34" s="4" t="s">
        <v>6</v>
      </c>
      <c r="J34" s="5" t="s">
        <v>23</v>
      </c>
      <c r="K34" s="5">
        <v>15</v>
      </c>
      <c r="L34" s="5">
        <v>16</v>
      </c>
      <c r="M34" s="5" t="s">
        <v>24</v>
      </c>
      <c r="N34" s="6" t="s">
        <v>215</v>
      </c>
    </row>
    <row r="35" spans="1:14" ht="12.75">
      <c r="A35" s="16"/>
      <c r="B35" s="33" t="s">
        <v>238</v>
      </c>
      <c r="C35" s="17"/>
      <c r="D35" s="18"/>
      <c r="E35" s="16">
        <v>3</v>
      </c>
      <c r="F35" s="18">
        <v>5</v>
      </c>
      <c r="G35" s="18">
        <v>8</v>
      </c>
      <c r="H35" s="35">
        <v>6</v>
      </c>
      <c r="I35" s="4" t="s">
        <v>6</v>
      </c>
      <c r="J35" s="5" t="s">
        <v>23</v>
      </c>
      <c r="K35" s="5">
        <v>15</v>
      </c>
      <c r="L35" s="5">
        <v>16</v>
      </c>
      <c r="M35" s="5" t="s">
        <v>24</v>
      </c>
      <c r="N35" s="6" t="s">
        <v>215</v>
      </c>
    </row>
    <row r="36" spans="1:14" ht="12.75">
      <c r="A36" s="16"/>
      <c r="B36" s="33" t="s">
        <v>239</v>
      </c>
      <c r="C36" s="17"/>
      <c r="D36" s="18"/>
      <c r="E36" s="16"/>
      <c r="F36" s="18">
        <v>6</v>
      </c>
      <c r="G36" s="18">
        <v>6</v>
      </c>
      <c r="H36" s="35">
        <v>1</v>
      </c>
      <c r="I36" s="4" t="s">
        <v>6</v>
      </c>
      <c r="J36" s="5" t="s">
        <v>23</v>
      </c>
      <c r="K36" s="5">
        <v>15</v>
      </c>
      <c r="L36" s="5">
        <v>16</v>
      </c>
      <c r="M36" s="5" t="s">
        <v>24</v>
      </c>
      <c r="N36" s="6" t="s">
        <v>215</v>
      </c>
    </row>
    <row r="37" spans="1:14" ht="12.75">
      <c r="A37" s="16"/>
      <c r="B37" s="33" t="s">
        <v>240</v>
      </c>
      <c r="C37" s="17"/>
      <c r="D37" s="18"/>
      <c r="E37" s="16"/>
      <c r="F37" s="18">
        <v>5</v>
      </c>
      <c r="G37" s="18">
        <v>5</v>
      </c>
      <c r="H37" s="35">
        <v>3</v>
      </c>
      <c r="I37" s="4" t="s">
        <v>6</v>
      </c>
      <c r="J37" s="5" t="s">
        <v>23</v>
      </c>
      <c r="K37" s="5">
        <v>15</v>
      </c>
      <c r="L37" s="5">
        <v>16</v>
      </c>
      <c r="M37" s="5" t="s">
        <v>24</v>
      </c>
      <c r="N37" s="6" t="s">
        <v>215</v>
      </c>
    </row>
    <row r="38" spans="1:14" ht="25.5">
      <c r="A38" s="16"/>
      <c r="B38" s="33" t="s">
        <v>241</v>
      </c>
      <c r="C38" s="17"/>
      <c r="D38" s="18"/>
      <c r="E38" s="16">
        <v>1</v>
      </c>
      <c r="F38" s="18">
        <v>4</v>
      </c>
      <c r="G38" s="18">
        <v>5</v>
      </c>
      <c r="H38" s="35">
        <v>1</v>
      </c>
      <c r="I38" s="4" t="s">
        <v>6</v>
      </c>
      <c r="J38" s="5" t="s">
        <v>23</v>
      </c>
      <c r="K38" s="5">
        <v>15</v>
      </c>
      <c r="L38" s="5">
        <v>16</v>
      </c>
      <c r="M38" s="5" t="s">
        <v>24</v>
      </c>
      <c r="N38" s="6" t="s">
        <v>215</v>
      </c>
    </row>
    <row r="39" spans="1:14" ht="25.5">
      <c r="A39" s="16"/>
      <c r="B39" s="33"/>
      <c r="C39" s="31" t="s">
        <v>33</v>
      </c>
      <c r="D39" s="18"/>
      <c r="E39" s="16">
        <f>SUM(E7:E38)</f>
        <v>64</v>
      </c>
      <c r="F39" s="18">
        <f>SUM(F7:F38)</f>
        <v>168</v>
      </c>
      <c r="G39" s="18">
        <f>SUM(G7:G38)</f>
        <v>232</v>
      </c>
      <c r="H39" s="18">
        <f>SUM(H7:H38)</f>
        <v>119</v>
      </c>
      <c r="I39" s="4" t="s">
        <v>6</v>
      </c>
      <c r="J39" s="5" t="s">
        <v>23</v>
      </c>
      <c r="K39" s="5">
        <v>15</v>
      </c>
      <c r="L39" s="5">
        <v>16</v>
      </c>
      <c r="M39" s="5" t="s">
        <v>24</v>
      </c>
      <c r="N39" s="6" t="s">
        <v>215</v>
      </c>
    </row>
    <row r="40" spans="1:14" ht="12.75">
      <c r="A40" s="16" t="s">
        <v>99</v>
      </c>
      <c r="B40" s="33" t="s">
        <v>242</v>
      </c>
      <c r="C40" s="31"/>
      <c r="D40" s="18"/>
      <c r="E40" s="16">
        <v>1</v>
      </c>
      <c r="F40" s="18">
        <v>5</v>
      </c>
      <c r="G40" s="18">
        <v>6</v>
      </c>
      <c r="H40" s="18">
        <v>4</v>
      </c>
      <c r="I40" s="4" t="s">
        <v>6</v>
      </c>
      <c r="J40" s="5" t="s">
        <v>23</v>
      </c>
      <c r="K40" s="5">
        <v>15</v>
      </c>
      <c r="L40" s="5">
        <v>16</v>
      </c>
      <c r="M40" s="5" t="s">
        <v>66</v>
      </c>
      <c r="N40" s="6" t="s">
        <v>215</v>
      </c>
    </row>
    <row r="41" spans="1:14" ht="12.75">
      <c r="A41" s="16"/>
      <c r="B41" s="33" t="s">
        <v>243</v>
      </c>
      <c r="C41" s="31"/>
      <c r="D41" s="18"/>
      <c r="E41" s="16"/>
      <c r="F41" s="18">
        <v>4</v>
      </c>
      <c r="G41" s="18">
        <v>4</v>
      </c>
      <c r="H41" s="18">
        <v>4</v>
      </c>
      <c r="I41" s="4" t="s">
        <v>6</v>
      </c>
      <c r="J41" s="5" t="s">
        <v>23</v>
      </c>
      <c r="K41" s="5">
        <v>15</v>
      </c>
      <c r="L41" s="5">
        <v>16</v>
      </c>
      <c r="M41" s="5" t="s">
        <v>66</v>
      </c>
      <c r="N41" s="6" t="s">
        <v>215</v>
      </c>
    </row>
    <row r="42" spans="1:14" ht="12.75">
      <c r="A42" s="16"/>
      <c r="B42" s="33" t="s">
        <v>244</v>
      </c>
      <c r="C42" s="31"/>
      <c r="D42" s="18"/>
      <c r="E42" s="16">
        <v>4</v>
      </c>
      <c r="F42" s="18">
        <v>2</v>
      </c>
      <c r="G42" s="18">
        <v>6</v>
      </c>
      <c r="H42" s="18">
        <v>1</v>
      </c>
      <c r="I42" s="4" t="s">
        <v>6</v>
      </c>
      <c r="J42" s="5" t="s">
        <v>23</v>
      </c>
      <c r="K42" s="5">
        <v>15</v>
      </c>
      <c r="L42" s="5">
        <v>16</v>
      </c>
      <c r="M42" s="5" t="s">
        <v>66</v>
      </c>
      <c r="N42" s="6" t="s">
        <v>215</v>
      </c>
    </row>
    <row r="43" spans="1:14" ht="12.75">
      <c r="A43" s="16"/>
      <c r="B43" s="33" t="s">
        <v>245</v>
      </c>
      <c r="C43" s="31"/>
      <c r="D43" s="18"/>
      <c r="E43" s="16">
        <v>3</v>
      </c>
      <c r="F43" s="18">
        <v>5</v>
      </c>
      <c r="G43" s="18">
        <v>8</v>
      </c>
      <c r="H43" s="18">
        <v>2</v>
      </c>
      <c r="I43" s="4" t="s">
        <v>6</v>
      </c>
      <c r="J43" s="5" t="s">
        <v>23</v>
      </c>
      <c r="K43" s="5">
        <v>15</v>
      </c>
      <c r="L43" s="5">
        <v>16</v>
      </c>
      <c r="M43" s="5" t="s">
        <v>66</v>
      </c>
      <c r="N43" s="6" t="s">
        <v>215</v>
      </c>
    </row>
    <row r="44" spans="1:14" ht="12.75">
      <c r="A44" s="16"/>
      <c r="B44" s="33" t="s">
        <v>246</v>
      </c>
      <c r="C44" s="31"/>
      <c r="D44" s="18"/>
      <c r="E44" s="16">
        <v>1</v>
      </c>
      <c r="F44" s="18">
        <v>5</v>
      </c>
      <c r="G44" s="18">
        <v>6</v>
      </c>
      <c r="H44" s="18">
        <v>6</v>
      </c>
      <c r="I44" s="4" t="s">
        <v>6</v>
      </c>
      <c r="J44" s="5" t="s">
        <v>23</v>
      </c>
      <c r="K44" s="5">
        <v>15</v>
      </c>
      <c r="L44" s="5">
        <v>16</v>
      </c>
      <c r="M44" s="5" t="s">
        <v>66</v>
      </c>
      <c r="N44" s="6" t="s">
        <v>215</v>
      </c>
    </row>
    <row r="45" spans="1:14" ht="12.75">
      <c r="A45" s="16"/>
      <c r="B45" s="33" t="s">
        <v>64</v>
      </c>
      <c r="C45" s="31"/>
      <c r="D45" s="18"/>
      <c r="E45" s="16"/>
      <c r="F45" s="18">
        <v>6</v>
      </c>
      <c r="G45" s="18">
        <v>6</v>
      </c>
      <c r="H45" s="18"/>
      <c r="I45" s="4" t="s">
        <v>6</v>
      </c>
      <c r="J45" s="5" t="s">
        <v>23</v>
      </c>
      <c r="K45" s="5">
        <v>15</v>
      </c>
      <c r="L45" s="5">
        <v>16</v>
      </c>
      <c r="M45" s="5" t="s">
        <v>66</v>
      </c>
      <c r="N45" s="6" t="s">
        <v>215</v>
      </c>
    </row>
    <row r="46" spans="1:14" ht="12.75">
      <c r="A46" s="16"/>
      <c r="B46" s="33" t="s">
        <v>247</v>
      </c>
      <c r="C46" s="31"/>
      <c r="D46" s="18"/>
      <c r="E46" s="16"/>
      <c r="F46" s="18">
        <v>3</v>
      </c>
      <c r="G46" s="18">
        <v>3</v>
      </c>
      <c r="H46" s="18">
        <v>4</v>
      </c>
      <c r="I46" s="4" t="s">
        <v>6</v>
      </c>
      <c r="J46" s="5" t="s">
        <v>23</v>
      </c>
      <c r="K46" s="5">
        <v>15</v>
      </c>
      <c r="L46" s="5">
        <v>16</v>
      </c>
      <c r="M46" s="5" t="s">
        <v>66</v>
      </c>
      <c r="N46" s="6" t="s">
        <v>215</v>
      </c>
    </row>
    <row r="47" spans="1:14" ht="12.75">
      <c r="A47" s="16"/>
      <c r="B47" s="33" t="s">
        <v>248</v>
      </c>
      <c r="C47" s="17"/>
      <c r="D47" s="18"/>
      <c r="E47" s="16"/>
      <c r="F47" s="18">
        <v>3</v>
      </c>
      <c r="G47" s="18">
        <v>3</v>
      </c>
      <c r="H47" s="35">
        <v>1</v>
      </c>
      <c r="I47" s="4" t="s">
        <v>6</v>
      </c>
      <c r="J47" s="5" t="s">
        <v>23</v>
      </c>
      <c r="K47" s="5">
        <v>15</v>
      </c>
      <c r="L47" s="5">
        <v>16</v>
      </c>
      <c r="M47" s="5" t="s">
        <v>66</v>
      </c>
      <c r="N47" s="6" t="s">
        <v>215</v>
      </c>
    </row>
    <row r="48" spans="1:14" ht="12.75">
      <c r="A48" s="16"/>
      <c r="B48" s="33" t="s">
        <v>249</v>
      </c>
      <c r="C48" s="17"/>
      <c r="D48" s="18"/>
      <c r="E48" s="16">
        <v>3</v>
      </c>
      <c r="F48" s="18">
        <v>7</v>
      </c>
      <c r="G48" s="18">
        <v>10</v>
      </c>
      <c r="H48" s="35">
        <v>4</v>
      </c>
      <c r="I48" s="4" t="s">
        <v>6</v>
      </c>
      <c r="J48" s="5" t="s">
        <v>23</v>
      </c>
      <c r="K48" s="5">
        <v>15</v>
      </c>
      <c r="L48" s="5">
        <v>16</v>
      </c>
      <c r="M48" s="5" t="s">
        <v>66</v>
      </c>
      <c r="N48" s="6" t="s">
        <v>215</v>
      </c>
    </row>
    <row r="49" spans="1:14" ht="12.75">
      <c r="A49" s="16"/>
      <c r="B49" s="33" t="s">
        <v>250</v>
      </c>
      <c r="C49" s="17"/>
      <c r="D49" s="18"/>
      <c r="E49" s="16">
        <v>1</v>
      </c>
      <c r="F49" s="18">
        <v>3</v>
      </c>
      <c r="G49" s="18">
        <v>4</v>
      </c>
      <c r="H49" s="35">
        <v>2</v>
      </c>
      <c r="I49" s="4" t="s">
        <v>6</v>
      </c>
      <c r="J49" s="5" t="s">
        <v>23</v>
      </c>
      <c r="K49" s="5">
        <v>15</v>
      </c>
      <c r="L49" s="5">
        <v>16</v>
      </c>
      <c r="M49" s="5" t="s">
        <v>66</v>
      </c>
      <c r="N49" s="6" t="s">
        <v>215</v>
      </c>
    </row>
    <row r="50" spans="1:14" ht="12.75">
      <c r="A50" s="16"/>
      <c r="B50" s="33" t="s">
        <v>251</v>
      </c>
      <c r="C50" s="17"/>
      <c r="D50" s="18"/>
      <c r="E50" s="16"/>
      <c r="F50" s="18">
        <v>4</v>
      </c>
      <c r="G50" s="18">
        <v>4</v>
      </c>
      <c r="H50" s="35"/>
      <c r="I50" s="4" t="s">
        <v>6</v>
      </c>
      <c r="J50" s="5" t="s">
        <v>23</v>
      </c>
      <c r="K50" s="5">
        <v>15</v>
      </c>
      <c r="L50" s="5">
        <v>16</v>
      </c>
      <c r="M50" s="5" t="s">
        <v>66</v>
      </c>
      <c r="N50" s="6" t="s">
        <v>215</v>
      </c>
    </row>
    <row r="51" spans="1:14" ht="12.75">
      <c r="A51" s="16"/>
      <c r="B51" s="33" t="s">
        <v>252</v>
      </c>
      <c r="C51" s="17"/>
      <c r="D51" s="18"/>
      <c r="E51" s="16">
        <v>1</v>
      </c>
      <c r="F51" s="18">
        <v>3</v>
      </c>
      <c r="G51" s="18">
        <v>4</v>
      </c>
      <c r="H51" s="35">
        <v>9</v>
      </c>
      <c r="I51" s="4" t="s">
        <v>6</v>
      </c>
      <c r="J51" s="5" t="s">
        <v>23</v>
      </c>
      <c r="K51" s="5">
        <v>15</v>
      </c>
      <c r="L51" s="5">
        <v>16</v>
      </c>
      <c r="M51" s="5" t="s">
        <v>66</v>
      </c>
      <c r="N51" s="6" t="s">
        <v>215</v>
      </c>
    </row>
    <row r="52" spans="1:14" ht="12.75">
      <c r="A52" s="16"/>
      <c r="B52" s="33" t="s">
        <v>253</v>
      </c>
      <c r="C52" s="17"/>
      <c r="D52" s="18"/>
      <c r="E52" s="16">
        <v>1</v>
      </c>
      <c r="F52" s="18">
        <v>3</v>
      </c>
      <c r="G52" s="18">
        <v>4</v>
      </c>
      <c r="H52" s="35">
        <v>4</v>
      </c>
      <c r="I52" s="4" t="s">
        <v>6</v>
      </c>
      <c r="J52" s="5" t="s">
        <v>23</v>
      </c>
      <c r="K52" s="5">
        <v>15</v>
      </c>
      <c r="L52" s="5">
        <v>16</v>
      </c>
      <c r="M52" s="5" t="s">
        <v>66</v>
      </c>
      <c r="N52" s="6" t="s">
        <v>215</v>
      </c>
    </row>
    <row r="53" spans="2:14" ht="25.5">
      <c r="B53" s="18"/>
      <c r="C53" s="31" t="s">
        <v>33</v>
      </c>
      <c r="D53" s="18"/>
      <c r="E53" s="16">
        <f>SUM(E40:E52)</f>
        <v>15</v>
      </c>
      <c r="F53" s="18">
        <f>SUM(F40:F52)</f>
        <v>53</v>
      </c>
      <c r="G53" s="18">
        <f>SUM(G40:G52)</f>
        <v>68</v>
      </c>
      <c r="H53" s="18">
        <f>SUM(H40:H52)</f>
        <v>41</v>
      </c>
      <c r="I53" s="4" t="s">
        <v>6</v>
      </c>
      <c r="J53" s="5" t="s">
        <v>23</v>
      </c>
      <c r="K53" s="5">
        <v>15</v>
      </c>
      <c r="L53" s="5">
        <v>16</v>
      </c>
      <c r="M53" s="5" t="s">
        <v>66</v>
      </c>
      <c r="N53" s="6" t="s">
        <v>215</v>
      </c>
    </row>
    <row r="54" spans="1:14" ht="12.75">
      <c r="A54" s="16" t="s">
        <v>100</v>
      </c>
      <c r="B54" s="33" t="s">
        <v>254</v>
      </c>
      <c r="C54" s="17"/>
      <c r="D54" s="18"/>
      <c r="E54" s="16">
        <v>2</v>
      </c>
      <c r="F54" s="18">
        <v>5</v>
      </c>
      <c r="G54" s="18">
        <v>7</v>
      </c>
      <c r="H54" s="35">
        <v>5</v>
      </c>
      <c r="I54" s="4" t="s">
        <v>6</v>
      </c>
      <c r="J54" s="5" t="s">
        <v>23</v>
      </c>
      <c r="K54" s="5">
        <v>15</v>
      </c>
      <c r="L54" s="5">
        <v>16</v>
      </c>
      <c r="M54" s="5" t="s">
        <v>82</v>
      </c>
      <c r="N54" s="6" t="s">
        <v>215</v>
      </c>
    </row>
    <row r="55" spans="1:14" ht="12.75">
      <c r="A55" s="16"/>
      <c r="B55" s="33" t="s">
        <v>255</v>
      </c>
      <c r="C55" s="17"/>
      <c r="D55" s="18"/>
      <c r="E55" s="16">
        <v>4</v>
      </c>
      <c r="F55" s="18">
        <v>5</v>
      </c>
      <c r="G55" s="18">
        <v>9</v>
      </c>
      <c r="H55" s="35">
        <v>5</v>
      </c>
      <c r="I55" s="4" t="s">
        <v>6</v>
      </c>
      <c r="J55" s="5" t="s">
        <v>23</v>
      </c>
      <c r="K55" s="5">
        <v>15</v>
      </c>
      <c r="L55" s="5">
        <v>16</v>
      </c>
      <c r="M55" s="5" t="s">
        <v>82</v>
      </c>
      <c r="N55" s="6" t="s">
        <v>215</v>
      </c>
    </row>
    <row r="56" spans="1:14" ht="12.75">
      <c r="A56" s="16"/>
      <c r="B56" s="33" t="s">
        <v>256</v>
      </c>
      <c r="C56" s="17"/>
      <c r="D56" s="18"/>
      <c r="E56" s="16">
        <v>2</v>
      </c>
      <c r="F56" s="18">
        <v>4</v>
      </c>
      <c r="G56" s="18">
        <v>6</v>
      </c>
      <c r="H56" s="35">
        <v>5</v>
      </c>
      <c r="I56" s="4" t="s">
        <v>6</v>
      </c>
      <c r="J56" s="5" t="s">
        <v>23</v>
      </c>
      <c r="K56" s="5">
        <v>15</v>
      </c>
      <c r="L56" s="5">
        <v>16</v>
      </c>
      <c r="M56" s="5" t="s">
        <v>82</v>
      </c>
      <c r="N56" s="6" t="s">
        <v>215</v>
      </c>
    </row>
    <row r="57" spans="1:14" ht="12.75">
      <c r="A57" s="16"/>
      <c r="B57" s="33" t="s">
        <v>257</v>
      </c>
      <c r="C57" s="17"/>
      <c r="D57" s="18"/>
      <c r="E57" s="16">
        <v>3</v>
      </c>
      <c r="F57" s="18">
        <v>4</v>
      </c>
      <c r="G57" s="18">
        <v>7</v>
      </c>
      <c r="H57" s="35">
        <v>1</v>
      </c>
      <c r="I57" s="4" t="s">
        <v>6</v>
      </c>
      <c r="J57" s="5" t="s">
        <v>23</v>
      </c>
      <c r="K57" s="5">
        <v>15</v>
      </c>
      <c r="L57" s="5">
        <v>16</v>
      </c>
      <c r="M57" s="5" t="s">
        <v>82</v>
      </c>
      <c r="N57" s="6" t="s">
        <v>215</v>
      </c>
    </row>
    <row r="58" spans="1:14" ht="12.75">
      <c r="A58" s="16"/>
      <c r="B58" s="33" t="s">
        <v>258</v>
      </c>
      <c r="C58" s="17"/>
      <c r="D58" s="18"/>
      <c r="E58" s="16">
        <v>3</v>
      </c>
      <c r="F58" s="18">
        <v>4</v>
      </c>
      <c r="G58" s="18">
        <v>7</v>
      </c>
      <c r="H58" s="35">
        <v>4</v>
      </c>
      <c r="I58" s="4" t="s">
        <v>6</v>
      </c>
      <c r="J58" s="5" t="s">
        <v>23</v>
      </c>
      <c r="K58" s="5">
        <v>15</v>
      </c>
      <c r="L58" s="5">
        <v>16</v>
      </c>
      <c r="M58" s="5" t="s">
        <v>82</v>
      </c>
      <c r="N58" s="6" t="s">
        <v>215</v>
      </c>
    </row>
    <row r="59" spans="1:14" ht="12.75">
      <c r="A59" s="16"/>
      <c r="B59" s="33" t="s">
        <v>259</v>
      </c>
      <c r="C59" s="17"/>
      <c r="D59" s="18"/>
      <c r="E59" s="16">
        <v>1</v>
      </c>
      <c r="F59" s="18">
        <v>5</v>
      </c>
      <c r="G59" s="18">
        <v>6</v>
      </c>
      <c r="H59" s="35">
        <v>3</v>
      </c>
      <c r="I59" s="4" t="s">
        <v>6</v>
      </c>
      <c r="J59" s="5" t="s">
        <v>23</v>
      </c>
      <c r="K59" s="5">
        <v>15</v>
      </c>
      <c r="L59" s="5">
        <v>16</v>
      </c>
      <c r="M59" s="5" t="s">
        <v>82</v>
      </c>
      <c r="N59" s="6" t="s">
        <v>215</v>
      </c>
    </row>
    <row r="60" spans="1:14" ht="12.75">
      <c r="A60" s="16"/>
      <c r="B60" s="33" t="s">
        <v>260</v>
      </c>
      <c r="C60" s="17"/>
      <c r="D60" s="18"/>
      <c r="E60" s="16">
        <v>2</v>
      </c>
      <c r="F60" s="18">
        <v>5</v>
      </c>
      <c r="G60" s="18">
        <v>7</v>
      </c>
      <c r="H60" s="35">
        <v>3</v>
      </c>
      <c r="I60" s="4" t="s">
        <v>6</v>
      </c>
      <c r="J60" s="5" t="s">
        <v>23</v>
      </c>
      <c r="K60" s="5">
        <v>15</v>
      </c>
      <c r="L60" s="5">
        <v>16</v>
      </c>
      <c r="M60" s="5" t="s">
        <v>82</v>
      </c>
      <c r="N60" s="6" t="s">
        <v>215</v>
      </c>
    </row>
    <row r="61" spans="1:14" ht="12.75">
      <c r="A61" s="16"/>
      <c r="B61" s="33" t="s">
        <v>261</v>
      </c>
      <c r="C61" s="17"/>
      <c r="D61" s="18"/>
      <c r="E61" s="16">
        <v>1</v>
      </c>
      <c r="F61" s="18">
        <v>4</v>
      </c>
      <c r="G61" s="18">
        <v>5</v>
      </c>
      <c r="H61" s="35">
        <v>2</v>
      </c>
      <c r="I61" s="4" t="s">
        <v>6</v>
      </c>
      <c r="J61" s="5" t="s">
        <v>23</v>
      </c>
      <c r="K61" s="5">
        <v>15</v>
      </c>
      <c r="L61" s="5">
        <v>16</v>
      </c>
      <c r="M61" s="5" t="s">
        <v>82</v>
      </c>
      <c r="N61" s="6" t="s">
        <v>215</v>
      </c>
    </row>
    <row r="62" spans="1:14" ht="12.75">
      <c r="A62" s="16"/>
      <c r="B62" s="33" t="s">
        <v>262</v>
      </c>
      <c r="C62" s="17"/>
      <c r="D62" s="18"/>
      <c r="E62" s="16">
        <v>2</v>
      </c>
      <c r="F62" s="18">
        <v>5</v>
      </c>
      <c r="G62" s="18">
        <v>7</v>
      </c>
      <c r="H62" s="35">
        <v>3</v>
      </c>
      <c r="I62" s="4" t="s">
        <v>6</v>
      </c>
      <c r="J62" s="5" t="s">
        <v>23</v>
      </c>
      <c r="K62" s="5">
        <v>15</v>
      </c>
      <c r="L62" s="5">
        <v>16</v>
      </c>
      <c r="M62" s="5" t="s">
        <v>82</v>
      </c>
      <c r="N62" s="6" t="s">
        <v>215</v>
      </c>
    </row>
    <row r="63" spans="1:14" ht="12.75">
      <c r="A63" s="16"/>
      <c r="B63" s="33" t="s">
        <v>263</v>
      </c>
      <c r="C63" s="17"/>
      <c r="D63" s="18"/>
      <c r="E63" s="16">
        <v>1</v>
      </c>
      <c r="F63" s="18">
        <v>3</v>
      </c>
      <c r="G63" s="18">
        <v>4</v>
      </c>
      <c r="H63" s="35">
        <v>2</v>
      </c>
      <c r="I63" s="4" t="s">
        <v>6</v>
      </c>
      <c r="J63" s="5" t="s">
        <v>23</v>
      </c>
      <c r="K63" s="5">
        <v>15</v>
      </c>
      <c r="L63" s="5">
        <v>16</v>
      </c>
      <c r="M63" s="5" t="s">
        <v>82</v>
      </c>
      <c r="N63" s="6" t="s">
        <v>215</v>
      </c>
    </row>
    <row r="64" spans="1:14" ht="12.75">
      <c r="A64" s="16"/>
      <c r="B64" s="33" t="s">
        <v>264</v>
      </c>
      <c r="C64" s="17"/>
      <c r="D64" s="18"/>
      <c r="E64" s="16">
        <v>1</v>
      </c>
      <c r="F64" s="18">
        <v>5</v>
      </c>
      <c r="G64" s="18">
        <v>6</v>
      </c>
      <c r="H64" s="35">
        <v>2</v>
      </c>
      <c r="I64" s="4" t="s">
        <v>6</v>
      </c>
      <c r="J64" s="5" t="s">
        <v>23</v>
      </c>
      <c r="K64" s="5">
        <v>15</v>
      </c>
      <c r="L64" s="5">
        <v>16</v>
      </c>
      <c r="M64" s="5" t="s">
        <v>82</v>
      </c>
      <c r="N64" s="6" t="s">
        <v>215</v>
      </c>
    </row>
    <row r="65" spans="1:14" ht="12.75">
      <c r="A65" s="16"/>
      <c r="B65" s="33" t="s">
        <v>81</v>
      </c>
      <c r="C65" s="17"/>
      <c r="D65" s="18"/>
      <c r="E65" s="16">
        <v>4</v>
      </c>
      <c r="F65" s="18">
        <v>20</v>
      </c>
      <c r="G65" s="18">
        <v>24</v>
      </c>
      <c r="H65" s="35">
        <v>4</v>
      </c>
      <c r="I65" s="4" t="s">
        <v>6</v>
      </c>
      <c r="J65" s="5" t="s">
        <v>23</v>
      </c>
      <c r="K65" s="5">
        <v>15</v>
      </c>
      <c r="L65" s="5">
        <v>16</v>
      </c>
      <c r="M65" s="5" t="s">
        <v>82</v>
      </c>
      <c r="N65" s="6" t="s">
        <v>215</v>
      </c>
    </row>
    <row r="66" spans="1:14" ht="12.75">
      <c r="A66" s="16"/>
      <c r="B66" s="33" t="s">
        <v>83</v>
      </c>
      <c r="C66" s="17"/>
      <c r="D66" s="18"/>
      <c r="E66" s="16">
        <v>5</v>
      </c>
      <c r="F66" s="18">
        <v>12</v>
      </c>
      <c r="G66" s="18">
        <v>17</v>
      </c>
      <c r="H66" s="35">
        <v>6</v>
      </c>
      <c r="I66" s="4" t="s">
        <v>6</v>
      </c>
      <c r="J66" s="5" t="s">
        <v>23</v>
      </c>
      <c r="K66" s="5">
        <v>15</v>
      </c>
      <c r="L66" s="5">
        <v>16</v>
      </c>
      <c r="M66" s="5" t="s">
        <v>82</v>
      </c>
      <c r="N66" s="6" t="s">
        <v>215</v>
      </c>
    </row>
    <row r="67" spans="1:14" ht="12.75">
      <c r="A67" s="16"/>
      <c r="B67" s="33" t="s">
        <v>265</v>
      </c>
      <c r="C67" s="17"/>
      <c r="D67" s="18"/>
      <c r="E67" s="16">
        <v>3</v>
      </c>
      <c r="F67" s="18">
        <v>5</v>
      </c>
      <c r="G67" s="18">
        <v>8</v>
      </c>
      <c r="H67" s="35">
        <v>6</v>
      </c>
      <c r="I67" s="4" t="s">
        <v>6</v>
      </c>
      <c r="J67" s="5" t="s">
        <v>23</v>
      </c>
      <c r="K67" s="5">
        <v>15</v>
      </c>
      <c r="L67" s="5">
        <v>16</v>
      </c>
      <c r="M67" s="5" t="s">
        <v>82</v>
      </c>
      <c r="N67" s="6" t="s">
        <v>215</v>
      </c>
    </row>
    <row r="68" spans="1:14" ht="12.75">
      <c r="A68" s="16"/>
      <c r="B68" s="33" t="s">
        <v>266</v>
      </c>
      <c r="C68" s="17"/>
      <c r="D68" s="18"/>
      <c r="E68" s="16">
        <v>2</v>
      </c>
      <c r="F68" s="18">
        <v>4</v>
      </c>
      <c r="G68" s="18">
        <v>6</v>
      </c>
      <c r="H68" s="35">
        <v>7</v>
      </c>
      <c r="I68" s="4" t="s">
        <v>6</v>
      </c>
      <c r="J68" s="5" t="s">
        <v>23</v>
      </c>
      <c r="K68" s="5">
        <v>15</v>
      </c>
      <c r="L68" s="5">
        <v>16</v>
      </c>
      <c r="M68" s="5" t="s">
        <v>82</v>
      </c>
      <c r="N68" s="6" t="s">
        <v>215</v>
      </c>
    </row>
    <row r="69" spans="1:14" ht="12.75">
      <c r="A69" s="16"/>
      <c r="B69" s="33" t="s">
        <v>267</v>
      </c>
      <c r="C69" s="17"/>
      <c r="D69" s="18"/>
      <c r="E69" s="16">
        <v>5</v>
      </c>
      <c r="F69" s="18">
        <v>5</v>
      </c>
      <c r="G69" s="18">
        <v>10</v>
      </c>
      <c r="H69" s="35">
        <v>3</v>
      </c>
      <c r="I69" s="4" t="s">
        <v>6</v>
      </c>
      <c r="J69" s="5" t="s">
        <v>23</v>
      </c>
      <c r="K69" s="5">
        <v>15</v>
      </c>
      <c r="L69" s="5">
        <v>16</v>
      </c>
      <c r="M69" s="5" t="s">
        <v>82</v>
      </c>
      <c r="N69" s="6" t="s">
        <v>215</v>
      </c>
    </row>
    <row r="70" spans="1:14" ht="12.75">
      <c r="A70" s="16"/>
      <c r="B70" s="33" t="s">
        <v>268</v>
      </c>
      <c r="C70" s="17"/>
      <c r="D70" s="18"/>
      <c r="E70" s="16">
        <v>2</v>
      </c>
      <c r="F70" s="18">
        <v>5</v>
      </c>
      <c r="G70" s="18">
        <v>7</v>
      </c>
      <c r="H70" s="35">
        <v>4</v>
      </c>
      <c r="I70" s="4" t="s">
        <v>6</v>
      </c>
      <c r="J70" s="5" t="s">
        <v>23</v>
      </c>
      <c r="K70" s="5">
        <v>15</v>
      </c>
      <c r="L70" s="5">
        <v>16</v>
      </c>
      <c r="M70" s="5" t="s">
        <v>82</v>
      </c>
      <c r="N70" s="6" t="s">
        <v>215</v>
      </c>
    </row>
    <row r="71" spans="1:14" ht="12.75">
      <c r="A71" s="16"/>
      <c r="B71" s="33" t="s">
        <v>84</v>
      </c>
      <c r="C71" s="17"/>
      <c r="D71" s="18"/>
      <c r="E71" s="16">
        <v>1</v>
      </c>
      <c r="F71" s="18">
        <v>9</v>
      </c>
      <c r="G71" s="18">
        <v>10</v>
      </c>
      <c r="H71" s="35">
        <v>2</v>
      </c>
      <c r="I71" s="4" t="s">
        <v>6</v>
      </c>
      <c r="J71" s="5" t="s">
        <v>23</v>
      </c>
      <c r="K71" s="5">
        <v>15</v>
      </c>
      <c r="L71" s="5">
        <v>16</v>
      </c>
      <c r="M71" s="5" t="s">
        <v>82</v>
      </c>
      <c r="N71" s="6" t="s">
        <v>215</v>
      </c>
    </row>
    <row r="72" spans="1:14" ht="12.75">
      <c r="A72" s="16"/>
      <c r="B72" s="33" t="s">
        <v>269</v>
      </c>
      <c r="C72" s="17"/>
      <c r="D72" s="18"/>
      <c r="E72" s="16">
        <v>5</v>
      </c>
      <c r="F72" s="18">
        <v>5</v>
      </c>
      <c r="G72" s="18">
        <v>10</v>
      </c>
      <c r="H72" s="35">
        <v>4</v>
      </c>
      <c r="I72" s="4" t="s">
        <v>6</v>
      </c>
      <c r="J72" s="5" t="s">
        <v>23</v>
      </c>
      <c r="K72" s="5">
        <v>15</v>
      </c>
      <c r="L72" s="5">
        <v>16</v>
      </c>
      <c r="M72" s="5" t="s">
        <v>82</v>
      </c>
      <c r="N72" s="6" t="s">
        <v>215</v>
      </c>
    </row>
    <row r="73" spans="1:14" ht="25.5">
      <c r="A73" s="16"/>
      <c r="B73" s="33"/>
      <c r="C73" s="31" t="s">
        <v>33</v>
      </c>
      <c r="D73" s="18"/>
      <c r="E73" s="16">
        <f>SUM(E54:E72)</f>
        <v>49</v>
      </c>
      <c r="F73" s="18">
        <f>SUM(F54:F72)</f>
        <v>114</v>
      </c>
      <c r="G73" s="18">
        <f>SUM(G54:G72)</f>
        <v>163</v>
      </c>
      <c r="H73" s="18">
        <f>SUM(H54:H72)</f>
        <v>71</v>
      </c>
      <c r="I73" s="4" t="s">
        <v>6</v>
      </c>
      <c r="J73" s="5" t="s">
        <v>23</v>
      </c>
      <c r="K73" s="5">
        <v>15</v>
      </c>
      <c r="L73" s="5">
        <v>16</v>
      </c>
      <c r="M73" s="5" t="s">
        <v>82</v>
      </c>
      <c r="N73" s="6" t="s">
        <v>215</v>
      </c>
    </row>
    <row r="74" spans="1:14" ht="26.25" thickBot="1">
      <c r="A74" s="19"/>
      <c r="B74" s="44"/>
      <c r="C74" s="104" t="s">
        <v>270</v>
      </c>
      <c r="D74" s="18"/>
      <c r="E74" s="19">
        <f>SUM(E39,E53,E73)</f>
        <v>128</v>
      </c>
      <c r="F74" s="21">
        <f>SUM(F39,F53,F73)</f>
        <v>335</v>
      </c>
      <c r="G74" s="21">
        <f>SUM(G39,G53,G73)</f>
        <v>463</v>
      </c>
      <c r="H74" s="21">
        <f>SUM(H39,H53,H73)</f>
        <v>231</v>
      </c>
      <c r="I74" s="7" t="s">
        <v>6</v>
      </c>
      <c r="J74" s="8" t="s">
        <v>23</v>
      </c>
      <c r="K74" s="8">
        <v>15</v>
      </c>
      <c r="L74" s="8">
        <v>16</v>
      </c>
      <c r="M74" s="8" t="s">
        <v>82</v>
      </c>
      <c r="N74" s="9" t="s">
        <v>215</v>
      </c>
    </row>
  </sheetData>
  <mergeCells count="15">
    <mergeCell ref="M3:M6"/>
    <mergeCell ref="N3:N6"/>
    <mergeCell ref="I3:I6"/>
    <mergeCell ref="J3:J6"/>
    <mergeCell ref="K3:K6"/>
    <mergeCell ref="L3:L6"/>
    <mergeCell ref="A3:A6"/>
    <mergeCell ref="G3:H3"/>
    <mergeCell ref="G4:G6"/>
    <mergeCell ref="H4:H6"/>
    <mergeCell ref="B3:B6"/>
    <mergeCell ref="C3:C6"/>
    <mergeCell ref="E3:F3"/>
    <mergeCell ref="E4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dcterms:created xsi:type="dcterms:W3CDTF">2003-12-12T15:18:03Z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